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botraining.sharepoint.com/sites/Sales/Pricelists/Dealer Pricelists_Ordersheets/2026 Ordersheets/"/>
    </mc:Choice>
  </mc:AlternateContent>
  <xr:revisionPtr revIDLastSave="73" documentId="8_{E5F0D13E-F9F6-48DE-BD26-D560D4A6FE93}" xr6:coauthVersionLast="47" xr6:coauthVersionMax="47" xr10:uidLastSave="{1AF9F9FD-B9B6-4383-9496-08D23E1DB205}"/>
  <bookViews>
    <workbookView xWindow="17985" yWindow="2520" windowWidth="23250" windowHeight="12450" xr2:uid="{00000000-000D-0000-FFFF-FFFF00000000}"/>
  </bookViews>
  <sheets>
    <sheet name="Master Kambukka" sheetId="7" r:id="rId1"/>
  </sheets>
  <definedNames>
    <definedName name="_xlnm._FilterDatabase" localSheetId="0" hidden="1">'Master Kambukka'!$A$16:$CH$109</definedName>
    <definedName name="_xlnm.Print_Area" localSheetId="0">'Master Kambukka'!$A$1:$Q$145</definedName>
    <definedName name="_xlnm.Print_Titles" localSheetId="0">'Master Kambukka'!$A:$B,'Master Kambukka'!$9:$15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7" l="1"/>
  <c r="K109" i="7"/>
  <c r="L109" i="7" s="1"/>
  <c r="K108" i="7"/>
  <c r="L108" i="7" s="1"/>
  <c r="K107" i="7"/>
  <c r="L107" i="7" s="1"/>
  <c r="K106" i="7"/>
  <c r="L106" i="7" s="1"/>
  <c r="K105" i="7"/>
  <c r="L105" i="7" s="1"/>
  <c r="K104" i="7"/>
  <c r="L104" i="7" s="1"/>
  <c r="K103" i="7"/>
  <c r="L103" i="7" s="1"/>
  <c r="K102" i="7"/>
  <c r="L102" i="7" s="1"/>
  <c r="K101" i="7"/>
  <c r="L101" i="7" s="1"/>
  <c r="K100" i="7"/>
  <c r="L100" i="7" s="1"/>
  <c r="K99" i="7"/>
  <c r="L99" i="7" s="1"/>
  <c r="K98" i="7"/>
  <c r="L98" i="7" s="1"/>
  <c r="K97" i="7"/>
  <c r="L97" i="7" s="1"/>
  <c r="K96" i="7"/>
  <c r="L96" i="7" s="1"/>
  <c r="K95" i="7"/>
  <c r="L95" i="7" s="1"/>
  <c r="K94" i="7"/>
  <c r="L94" i="7" s="1"/>
  <c r="K93" i="7"/>
  <c r="L93" i="7" s="1"/>
  <c r="K92" i="7"/>
  <c r="L92" i="7" s="1"/>
  <c r="K91" i="7"/>
  <c r="L91" i="7" s="1"/>
  <c r="K90" i="7"/>
  <c r="L90" i="7" s="1"/>
  <c r="K89" i="7"/>
  <c r="L89" i="7" s="1"/>
  <c r="K88" i="7"/>
  <c r="L88" i="7" s="1"/>
  <c r="K87" i="7"/>
  <c r="L87" i="7" s="1"/>
  <c r="K86" i="7"/>
  <c r="L86" i="7" s="1"/>
  <c r="K85" i="7"/>
  <c r="L85" i="7" s="1"/>
  <c r="K84" i="7"/>
  <c r="L84" i="7" s="1"/>
  <c r="K83" i="7"/>
  <c r="L83" i="7" s="1"/>
  <c r="K82" i="7"/>
  <c r="L82" i="7" s="1"/>
  <c r="K81" i="7"/>
  <c r="L81" i="7" s="1"/>
  <c r="K80" i="7"/>
  <c r="L80" i="7" s="1"/>
  <c r="K79" i="7"/>
  <c r="L79" i="7" s="1"/>
  <c r="K78" i="7"/>
  <c r="L78" i="7" s="1"/>
  <c r="K77" i="7"/>
  <c r="L77" i="7" s="1"/>
  <c r="K76" i="7"/>
  <c r="L76" i="7" s="1"/>
  <c r="K75" i="7"/>
  <c r="L75" i="7" s="1"/>
  <c r="K74" i="7"/>
  <c r="L74" i="7" s="1"/>
  <c r="K73" i="7"/>
  <c r="L73" i="7" s="1"/>
  <c r="K72" i="7"/>
  <c r="L72" i="7" s="1"/>
  <c r="K71" i="7"/>
  <c r="L71" i="7" s="1"/>
  <c r="K70" i="7"/>
  <c r="L70" i="7" s="1"/>
  <c r="K69" i="7"/>
  <c r="L69" i="7" s="1"/>
  <c r="K68" i="7"/>
  <c r="L68" i="7" s="1"/>
  <c r="K67" i="7"/>
  <c r="L67" i="7" s="1"/>
  <c r="K66" i="7"/>
  <c r="L66" i="7" s="1"/>
  <c r="K65" i="7"/>
  <c r="L65" i="7" s="1"/>
  <c r="K64" i="7"/>
  <c r="L64" i="7" s="1"/>
  <c r="K63" i="7"/>
  <c r="L63" i="7" s="1"/>
  <c r="K62" i="7"/>
  <c r="L62" i="7" s="1"/>
  <c r="K61" i="7"/>
  <c r="L61" i="7" s="1"/>
  <c r="K60" i="7"/>
  <c r="L60" i="7" s="1"/>
  <c r="K59" i="7"/>
  <c r="L59" i="7" s="1"/>
  <c r="K58" i="7"/>
  <c r="L58" i="7" s="1"/>
  <c r="K57" i="7"/>
  <c r="L57" i="7" s="1"/>
  <c r="K56" i="7"/>
  <c r="L56" i="7" s="1"/>
  <c r="K55" i="7"/>
  <c r="L55" i="7" s="1"/>
  <c r="K54" i="7"/>
  <c r="L54" i="7" s="1"/>
  <c r="K53" i="7"/>
  <c r="L53" i="7" s="1"/>
  <c r="K52" i="7"/>
  <c r="L52" i="7" s="1"/>
  <c r="K51" i="7"/>
  <c r="L51" i="7" s="1"/>
  <c r="K50" i="7"/>
  <c r="L50" i="7" s="1"/>
  <c r="K49" i="7"/>
  <c r="L49" i="7" s="1"/>
  <c r="K48" i="7"/>
  <c r="L48" i="7" s="1"/>
  <c r="K47" i="7"/>
  <c r="L47" i="7" s="1"/>
  <c r="K46" i="7"/>
  <c r="L46" i="7" s="1"/>
  <c r="K45" i="7"/>
  <c r="L45" i="7" s="1"/>
  <c r="K44" i="7"/>
  <c r="L44" i="7" s="1"/>
  <c r="K43" i="7"/>
  <c r="L43" i="7" s="1"/>
  <c r="K42" i="7"/>
  <c r="L42" i="7" s="1"/>
  <c r="K41" i="7"/>
  <c r="L41" i="7" s="1"/>
  <c r="K40" i="7"/>
  <c r="L40" i="7" s="1"/>
  <c r="K39" i="7"/>
  <c r="L39" i="7" s="1"/>
  <c r="K38" i="7"/>
  <c r="L38" i="7" s="1"/>
  <c r="K37" i="7"/>
  <c r="L37" i="7" s="1"/>
  <c r="K36" i="7"/>
  <c r="L36" i="7" s="1"/>
  <c r="K35" i="7"/>
  <c r="L35" i="7" s="1"/>
  <c r="K34" i="7"/>
  <c r="L34" i="7" s="1"/>
  <c r="K33" i="7"/>
  <c r="L33" i="7" s="1"/>
  <c r="K32" i="7"/>
  <c r="L32" i="7" s="1"/>
  <c r="K31" i="7"/>
  <c r="L31" i="7" s="1"/>
  <c r="K30" i="7"/>
  <c r="L30" i="7" s="1"/>
  <c r="K29" i="7"/>
  <c r="L29" i="7" s="1"/>
  <c r="K28" i="7"/>
  <c r="L28" i="7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L110" i="7" l="1"/>
</calcChain>
</file>

<file path=xl/sharedStrings.xml><?xml version="1.0" encoding="utf-8"?>
<sst xmlns="http://schemas.openxmlformats.org/spreadsheetml/2006/main" count="1291" uniqueCount="498">
  <si>
    <t>²</t>
  </si>
  <si>
    <t>Intrastat Code</t>
  </si>
  <si>
    <t>EAN Codes</t>
  </si>
  <si>
    <t>Dimensions</t>
  </si>
  <si>
    <t>Weight</t>
  </si>
  <si>
    <t>Logistic information</t>
  </si>
  <si>
    <t>SKU Number</t>
  </si>
  <si>
    <t>Name</t>
  </si>
  <si>
    <t>Size</t>
  </si>
  <si>
    <t>Product Description</t>
  </si>
  <si>
    <t>Color</t>
  </si>
  <si>
    <t>Photo</t>
  </si>
  <si>
    <t>Street Inc VAT</t>
  </si>
  <si>
    <t>Inner qty</t>
  </si>
  <si>
    <t>Master qty</t>
  </si>
  <si>
    <t>MOQ</t>
  </si>
  <si>
    <t>product available</t>
  </si>
  <si>
    <t>product status</t>
  </si>
  <si>
    <t>Item EAN</t>
  </si>
  <si>
    <t>Inner carton EAN</t>
  </si>
  <si>
    <t>Master carton EAN</t>
  </si>
  <si>
    <t>Diameter</t>
  </si>
  <si>
    <t>Total Height</t>
  </si>
  <si>
    <t>Height without lid</t>
  </si>
  <si>
    <t>inner carton</t>
  </si>
  <si>
    <t>master carton</t>
  </si>
  <si>
    <t>Units per EU pallet 80x120 H180</t>
  </si>
  <si>
    <t>11-01022</t>
  </si>
  <si>
    <t>Etna</t>
  </si>
  <si>
    <t>300ml (10oz)</t>
  </si>
  <si>
    <t>Stainless Steel Double Wall Vacuum Insulated Tumbler with 3 in 1 Snapclean® lid</t>
  </si>
  <si>
    <t>Pitch Black</t>
  </si>
  <si>
    <t>Stock product</t>
  </si>
  <si>
    <t>Available</t>
  </si>
  <si>
    <t>96170000</t>
  </si>
  <si>
    <t xml:space="preserve">Ø71 mm  </t>
  </si>
  <si>
    <t>152,7mm</t>
  </si>
  <si>
    <t>115,6mm</t>
  </si>
  <si>
    <t>15 x 15 x 17 cm</t>
  </si>
  <si>
    <t>49 x 32 x 20 cm</t>
  </si>
  <si>
    <t>1,12 Kg</t>
  </si>
  <si>
    <t>7,4 KG</t>
  </si>
  <si>
    <t>11-01025</t>
  </si>
  <si>
    <t>Deep Teal</t>
  </si>
  <si>
    <t>11-01039</t>
  </si>
  <si>
    <t>Brushing Bride</t>
  </si>
  <si>
    <t>11-01040</t>
  </si>
  <si>
    <t>Iced Latte</t>
  </si>
  <si>
    <t>11-01051</t>
  </si>
  <si>
    <t>Breezy Blue</t>
  </si>
  <si>
    <t>11-01055</t>
  </si>
  <si>
    <t>Coral Crush</t>
  </si>
  <si>
    <t>11-01056</t>
  </si>
  <si>
    <t>Cherry Lacquer</t>
  </si>
  <si>
    <t>96170001</t>
  </si>
  <si>
    <t>16 x 15 x 17 cm</t>
  </si>
  <si>
    <t>50 x 32 x 20 cm</t>
  </si>
  <si>
    <t>500 ml (17oz)</t>
  </si>
  <si>
    <t>218,6mm</t>
  </si>
  <si>
    <t>182mm</t>
  </si>
  <si>
    <t>15 x 15 x 23 cm</t>
  </si>
  <si>
    <t>49 x 32 x 26 cm</t>
  </si>
  <si>
    <t>1,41 Kg</t>
  </si>
  <si>
    <t>9,24 KG</t>
  </si>
  <si>
    <t>Denim Blue</t>
  </si>
  <si>
    <t>Matte Black</t>
  </si>
  <si>
    <t>11-01044</t>
  </si>
  <si>
    <t>Morning Glory</t>
  </si>
  <si>
    <t>11-01010</t>
  </si>
  <si>
    <t>Etna Grip</t>
  </si>
  <si>
    <t>Black Steel</t>
  </si>
  <si>
    <t>218,8mm</t>
  </si>
  <si>
    <t>181,9mm</t>
  </si>
  <si>
    <t>1,53 Kg</t>
  </si>
  <si>
    <t>11-01046</t>
  </si>
  <si>
    <t>Barely Beige</t>
  </si>
  <si>
    <t>11-01047</t>
  </si>
  <si>
    <t>11-01048</t>
  </si>
  <si>
    <t>Diva Pink</t>
  </si>
  <si>
    <t>11-01050</t>
  </si>
  <si>
    <t xml:space="preserve">5407005143872	</t>
  </si>
  <si>
    <t xml:space="preserve">15407005143879	</t>
  </si>
  <si>
    <t xml:space="preserve">25407005143876	</t>
  </si>
  <si>
    <t>11-01049</t>
  </si>
  <si>
    <t>Pale Purple</t>
  </si>
  <si>
    <t xml:space="preserve">5407005143865	</t>
  </si>
  <si>
    <t xml:space="preserve">15407005143862	</t>
  </si>
  <si>
    <t xml:space="preserve">25407005143869	</t>
  </si>
  <si>
    <t>11-01057</t>
  </si>
  <si>
    <t>Khaki Warrior</t>
  </si>
  <si>
    <t>L01017</t>
  </si>
  <si>
    <t>Tea mesh</t>
  </si>
  <si>
    <t>/</t>
  </si>
  <si>
    <t>Tea Mesh For Etna Mug</t>
  </si>
  <si>
    <t>Black</t>
  </si>
  <si>
    <t>50 X 47 mm</t>
  </si>
  <si>
    <t>36 mm</t>
  </si>
  <si>
    <t>n/a</t>
  </si>
  <si>
    <t>25 x 11 x 9,5 cm</t>
  </si>
  <si>
    <t>26,3 x 22,9 x 26,6 cm</t>
  </si>
  <si>
    <t>0,554 KG</t>
  </si>
  <si>
    <t>3,43 KG</t>
  </si>
  <si>
    <t>Tea Catcher</t>
  </si>
  <si>
    <t>53x53mm</t>
  </si>
  <si>
    <t>160,5mm</t>
  </si>
  <si>
    <t>95mm</t>
  </si>
  <si>
    <t>17,3 x 11,5 x 12cm</t>
  </si>
  <si>
    <t>36 x 18,5 x 26 cm</t>
  </si>
  <si>
    <t>500gr</t>
  </si>
  <si>
    <t>3,2 KG</t>
  </si>
  <si>
    <t>11-01054</t>
  </si>
  <si>
    <r>
      <t xml:space="preserve">Tea Catcher </t>
    </r>
    <r>
      <rPr>
        <b/>
        <sz val="12"/>
        <rFont val="Calibri"/>
        <family val="2"/>
      </rPr>
      <t xml:space="preserve">International
</t>
    </r>
    <r>
      <rPr>
        <sz val="12"/>
        <rFont val="Calibri"/>
        <family val="2"/>
      </rPr>
      <t>Tea infuser including on-the-go compartment &amp; tea mesh</t>
    </r>
  </si>
  <si>
    <t xml:space="preserve">Ø71 mm </t>
  </si>
  <si>
    <t>11-03020</t>
  </si>
  <si>
    <t>Elton</t>
  </si>
  <si>
    <r>
      <t>BPA free Tritan Renew water bottle with 3 in 1 Snapclean®</t>
    </r>
    <r>
      <rPr>
        <sz val="8.4"/>
        <rFont val="Calibri"/>
        <family val="2"/>
      </rPr>
      <t xml:space="preserve"> </t>
    </r>
    <r>
      <rPr>
        <sz val="12"/>
        <rFont val="Calibri"/>
        <family val="2"/>
      </rPr>
      <t>lid</t>
    </r>
  </si>
  <si>
    <t>Ice Green</t>
  </si>
  <si>
    <t>39233010</t>
  </si>
  <si>
    <t>Ø71 mm</t>
  </si>
  <si>
    <t>204,6mm</t>
  </si>
  <si>
    <t>160,1mm</t>
  </si>
  <si>
    <t>15,5 x 15,5 x 22 cm</t>
  </si>
  <si>
    <t>49,5 x 33,5 x 25,5 cm</t>
  </si>
  <si>
    <t>0,92 Kg</t>
  </si>
  <si>
    <t>5,75 KG</t>
  </si>
  <si>
    <t>11-03026</t>
  </si>
  <si>
    <t>Tropical Blue</t>
  </si>
  <si>
    <t>11-03027</t>
  </si>
  <si>
    <t>Barely Blush</t>
  </si>
  <si>
    <t>11-03028</t>
  </si>
  <si>
    <t>750 ml (25oz)</t>
  </si>
  <si>
    <t>Crystal Blue</t>
  </si>
  <si>
    <t>Ø75,5mm</t>
  </si>
  <si>
    <t>246,3mm</t>
  </si>
  <si>
    <t>201,8mm</t>
  </si>
  <si>
    <t>16,5 x 16,5 x 26,5 cm</t>
  </si>
  <si>
    <t>52 x 35,5 x 29,5 cm</t>
  </si>
  <si>
    <t>1,04 Kg</t>
  </si>
  <si>
    <t>11-03029</t>
  </si>
  <si>
    <t xml:space="preserve">Wild Storm </t>
  </si>
  <si>
    <t>11-03031</t>
  </si>
  <si>
    <t>Emerald</t>
  </si>
  <si>
    <t>11-03032</t>
  </si>
  <si>
    <t>Rainbow Pastels</t>
  </si>
  <si>
    <t>11-03040</t>
  </si>
  <si>
    <t>Fine Lime</t>
  </si>
  <si>
    <t>11-03030</t>
  </si>
  <si>
    <t>1000 ml (33oz)</t>
  </si>
  <si>
    <t>Niagara Blue</t>
  </si>
  <si>
    <t>Ø80mm</t>
  </si>
  <si>
    <t>290,6mm</t>
  </si>
  <si>
    <t>246,1mm</t>
  </si>
  <si>
    <t>17,2 x 17,2 x 30,5 cm</t>
  </si>
  <si>
    <t>54,5 x 37 x 34,5 cm</t>
  </si>
  <si>
    <t>1,25 Kg</t>
  </si>
  <si>
    <t>7,96 KG</t>
  </si>
  <si>
    <t>11-03041</t>
  </si>
  <si>
    <t>Orange Vibes</t>
  </si>
  <si>
    <t xml:space="preserve">15407005144470	</t>
  </si>
  <si>
    <t>Elton Insulated</t>
  </si>
  <si>
    <t>600 ml (20oz)</t>
  </si>
  <si>
    <t>Stainless Steel Double Wall Vacuum Insulated Water bottle with 3 in 1 Snapclean® lid</t>
  </si>
  <si>
    <t xml:space="preserve">255 mm </t>
  </si>
  <si>
    <t>215mm</t>
  </si>
  <si>
    <t>17 x 17 x 29 cm</t>
  </si>
  <si>
    <t>53 x 35 x 31 cm</t>
  </si>
  <si>
    <t>1,70 kg</t>
  </si>
  <si>
    <t>11-03035</t>
  </si>
  <si>
    <t>Chalk White</t>
  </si>
  <si>
    <t>11-03038</t>
  </si>
  <si>
    <t>Nightfall</t>
  </si>
  <si>
    <t>11-03013</t>
  </si>
  <si>
    <t>Nightfall 3.0</t>
  </si>
  <si>
    <t>256,5mm</t>
  </si>
  <si>
    <t>212mm</t>
  </si>
  <si>
    <t>17 x 17 x 27 cm</t>
  </si>
  <si>
    <t>54 x 37 x 31 cm</t>
  </si>
  <si>
    <t>2,02 Kg</t>
  </si>
  <si>
    <t>13,2 KG</t>
  </si>
  <si>
    <t>11-03042</t>
  </si>
  <si>
    <t>Mojito Summer</t>
  </si>
  <si>
    <t>11-03043</t>
  </si>
  <si>
    <t>Mango Maniac</t>
  </si>
  <si>
    <t>11-03037</t>
  </si>
  <si>
    <t>Ø83mm</t>
  </si>
  <si>
    <t>285mm</t>
  </si>
  <si>
    <t>245mm</t>
  </si>
  <si>
    <t>19 x 19 x 33 cm</t>
  </si>
  <si>
    <t>60 x 40 x 37</t>
  </si>
  <si>
    <t>2,40 KG</t>
  </si>
  <si>
    <t>15 KG</t>
  </si>
  <si>
    <t>11-03039</t>
  </si>
  <si>
    <t>Pink Ambition</t>
  </si>
  <si>
    <t>11-05007</t>
  </si>
  <si>
    <t>Reno</t>
  </si>
  <si>
    <t>BPA free Tritan water bottle with with Twist lid.</t>
  </si>
  <si>
    <t>Strawberry Ice</t>
  </si>
  <si>
    <t>15,5 x 15,5 x 23 cm</t>
  </si>
  <si>
    <t>49 x 33 x 25,5 cm</t>
  </si>
  <si>
    <t>0,67 Kg</t>
  </si>
  <si>
    <t>4,27 KG</t>
  </si>
  <si>
    <t>11-05009</t>
  </si>
  <si>
    <t xml:space="preserve">Reno </t>
  </si>
  <si>
    <t xml:space="preserve">Sapphire </t>
  </si>
  <si>
    <t>11-05024</t>
  </si>
  <si>
    <t xml:space="preserve">Grey </t>
  </si>
  <si>
    <t>EOL</t>
  </si>
  <si>
    <t>Lagoon</t>
  </si>
  <si>
    <t>400 ml (14oz)</t>
  </si>
  <si>
    <t>BPA free water bottle with Straw lid</t>
  </si>
  <si>
    <t xml:space="preserve">Available </t>
  </si>
  <si>
    <t>Ø71mm</t>
  </si>
  <si>
    <t>168,6mm</t>
  </si>
  <si>
    <t>131,1mm</t>
  </si>
  <si>
    <t>15,5 x 15,5 x 19 cm</t>
  </si>
  <si>
    <t>49 x 33 x 21,5 cm</t>
  </si>
  <si>
    <t>0,79 Kg</t>
  </si>
  <si>
    <t>5,04 KG</t>
  </si>
  <si>
    <t>11-04051</t>
  </si>
  <si>
    <t xml:space="preserve">Safari Jungle </t>
  </si>
  <si>
    <t>11-04052</t>
  </si>
  <si>
    <t xml:space="preserve">Blue Flamingo </t>
  </si>
  <si>
    <t>11-04056</t>
  </si>
  <si>
    <t>Diva Dogs</t>
  </si>
  <si>
    <t>11-04057</t>
  </si>
  <si>
    <t>Mexican Parade</t>
  </si>
  <si>
    <t>11-04058</t>
  </si>
  <si>
    <t>Disco Zoo</t>
  </si>
  <si>
    <t>11-04059</t>
  </si>
  <si>
    <t>Police Patrol</t>
  </si>
  <si>
    <t>11-04060</t>
  </si>
  <si>
    <t>Love Birds</t>
  </si>
  <si>
    <t>11-04025</t>
  </si>
  <si>
    <r>
      <t>BPA free Tritan Renew water bottle with Straw</t>
    </r>
    <r>
      <rPr>
        <sz val="8.4"/>
        <rFont val="Calibri"/>
        <family val="2"/>
      </rPr>
      <t xml:space="preserve"> </t>
    </r>
    <r>
      <rPr>
        <sz val="12"/>
        <rFont val="Calibri"/>
        <family val="2"/>
      </rPr>
      <t>lid</t>
    </r>
  </si>
  <si>
    <t>Clear 2.0</t>
  </si>
  <si>
    <t>239,3mm</t>
  </si>
  <si>
    <t>16,5 x 16,5 x 26 cm</t>
  </si>
  <si>
    <t>52 x 35,5 x 30,5 cm</t>
  </si>
  <si>
    <t>0,99 Kg</t>
  </si>
  <si>
    <t>6,3 KG</t>
  </si>
  <si>
    <t>11-04043</t>
  </si>
  <si>
    <t xml:space="preserve">Mango Tango </t>
  </si>
  <si>
    <t>11-04048</t>
  </si>
  <si>
    <t xml:space="preserve">Crisp Blue </t>
  </si>
  <si>
    <t>11-04061</t>
  </si>
  <si>
    <t>Playful Garden</t>
  </si>
  <si>
    <t>283,6mm</t>
  </si>
  <si>
    <t>17,2 x 17,2 x 30 cm</t>
  </si>
  <si>
    <t>54 x 36,5 x 33 cm</t>
  </si>
  <si>
    <t>1,2 Kg</t>
  </si>
  <si>
    <t>7,66 KG</t>
  </si>
  <si>
    <t>11-04055</t>
  </si>
  <si>
    <t>Sunny Melon</t>
  </si>
  <si>
    <t>11-04062</t>
  </si>
  <si>
    <t>Zesty Green</t>
  </si>
  <si>
    <t>25407005144422_x000D_</t>
  </si>
  <si>
    <t>Lagoon insulated</t>
  </si>
  <si>
    <t>Stainless Steel Double Wall Vacuum Insulated Water bottle with Straw lid</t>
  </si>
  <si>
    <t>251mm</t>
  </si>
  <si>
    <t>53 x 35 x 31cm</t>
  </si>
  <si>
    <t>10,3 kg</t>
  </si>
  <si>
    <t>11-04063</t>
  </si>
  <si>
    <t>Ice Pop</t>
  </si>
  <si>
    <t>11-04064</t>
  </si>
  <si>
    <t>Fluo Fantasy</t>
  </si>
  <si>
    <t>11-06010</t>
  </si>
  <si>
    <t>Bora</t>
  </si>
  <si>
    <t>Stainless Steel Double Wall Vacuum Insulated Lunch box</t>
  </si>
  <si>
    <t>Ø100mm</t>
  </si>
  <si>
    <t>130 mm</t>
  </si>
  <si>
    <t>120 mm</t>
  </si>
  <si>
    <t>21 x 21 x 14,5 cm</t>
  </si>
  <si>
    <t>44 x 22,5 x 32 cm</t>
  </si>
  <si>
    <t>1,69 Kg</t>
  </si>
  <si>
    <t>7,44 KG</t>
  </si>
  <si>
    <t>11-06013</t>
  </si>
  <si>
    <t>11-06014</t>
  </si>
  <si>
    <t>11-06015</t>
  </si>
  <si>
    <t>Baby Pink</t>
  </si>
  <si>
    <t>11-08001</t>
  </si>
  <si>
    <t>Rio</t>
  </si>
  <si>
    <t>950ml (32oz)</t>
  </si>
  <si>
    <t xml:space="preserve">Rio Tumbler  950ml </t>
  </si>
  <si>
    <t xml:space="preserve">Almond Dream </t>
  </si>
  <si>
    <t>NEW</t>
  </si>
  <si>
    <t>11-08002</t>
  </si>
  <si>
    <t>Pink Papaya</t>
  </si>
  <si>
    <t>11-08003</t>
  </si>
  <si>
    <t>Frosty Coconut</t>
  </si>
  <si>
    <t>11-08004</t>
  </si>
  <si>
    <t xml:space="preserve">Bubblegum Mint </t>
  </si>
  <si>
    <t>Queen of Clean</t>
  </si>
  <si>
    <t>70 x 35 mm</t>
  </si>
  <si>
    <t>160 mm</t>
  </si>
  <si>
    <t>23 x 15 x 14 cm</t>
  </si>
  <si>
    <t>47 x 31 x 29 cm</t>
  </si>
  <si>
    <t>1,79 KG</t>
  </si>
  <si>
    <t>11-07002</t>
  </si>
  <si>
    <t>Brushing Bro's</t>
  </si>
  <si>
    <t>2 pcs</t>
  </si>
  <si>
    <t>A set of 2 brushes with different lengths, ideal to clean all bottles</t>
  </si>
  <si>
    <t>72 x 72 mm</t>
  </si>
  <si>
    <t>335 mm</t>
  </si>
  <si>
    <t>47 x 33 x 38 cm</t>
  </si>
  <si>
    <t>4,10 KG</t>
  </si>
  <si>
    <t>11-06008</t>
  </si>
  <si>
    <t>Snack Container</t>
  </si>
  <si>
    <t>75ml</t>
  </si>
  <si>
    <t>Snack container to add on your Bora food Jar. Fits all Bora Food Jars. Can contain 75ml capacity.</t>
  </si>
  <si>
    <t>Grey</t>
  </si>
  <si>
    <t>102 x 102 mm</t>
  </si>
  <si>
    <t>76 mm</t>
  </si>
  <si>
    <t>21,9 x 10,5 x 11,8 cm</t>
  </si>
  <si>
    <t>34 x 22,8 x 25,7 cm</t>
  </si>
  <si>
    <t>0,52 KG</t>
  </si>
  <si>
    <t>3,48 KG</t>
  </si>
  <si>
    <t>11-06009</t>
  </si>
  <si>
    <t>Micro Compartment</t>
  </si>
  <si>
    <t>400ml</t>
  </si>
  <si>
    <t>Micro compartment to add on your Bora food Jar. Only fits Bora 600ml! Use the compartment to heat up or storage food. Can go directly into the microwave.</t>
  </si>
  <si>
    <t>157 mm</t>
  </si>
  <si>
    <t>21,5 x 10,9 x28 cm</t>
  </si>
  <si>
    <t>44,6 x 34,3 x 30 cm</t>
  </si>
  <si>
    <t>0,78 KG</t>
  </si>
  <si>
    <t>5,32 KG</t>
  </si>
  <si>
    <t>Lids</t>
  </si>
  <si>
    <t>L01010</t>
  </si>
  <si>
    <t>Lid 3-in-1 Thermal (Etna). Packed in a single box.</t>
  </si>
  <si>
    <t>71 x 74 mm</t>
  </si>
  <si>
    <t>78 mm</t>
  </si>
  <si>
    <t>16,5 x 8 x 12 cm</t>
  </si>
  <si>
    <t>41 x 33,5 x 13 cm</t>
  </si>
  <si>
    <t>0,468 KG</t>
  </si>
  <si>
    <t>5,25 KG</t>
  </si>
  <si>
    <t>L02008</t>
  </si>
  <si>
    <t>Switch lid (Olympus). Packed in a single box.</t>
  </si>
  <si>
    <t>70 x 70 mm</t>
  </si>
  <si>
    <t>63 mm</t>
  </si>
  <si>
    <t>15,5 x 7x5 x 8,5 cm</t>
  </si>
  <si>
    <t>41 x 31,5 x 10,5 cm</t>
  </si>
  <si>
    <t>0,346 KG</t>
  </si>
  <si>
    <t>3,87 KG</t>
  </si>
  <si>
    <t>Twist lid (Reno). Packed in a single box.</t>
  </si>
  <si>
    <t>71 x 71 mm</t>
  </si>
  <si>
    <t>90 mm</t>
  </si>
  <si>
    <t>15,5 x 7,5 x 15 cm</t>
  </si>
  <si>
    <t>41 x 31,5 x 16,8 cm</t>
  </si>
  <si>
    <t>0,287 KG</t>
  </si>
  <si>
    <t>3,37 KG</t>
  </si>
  <si>
    <t>Lid 3-in-1 Hydration (Elton). Packed in a single box</t>
  </si>
  <si>
    <t>71 x 75 mm</t>
  </si>
  <si>
    <t>87 mm</t>
  </si>
  <si>
    <t>16,5 x 8 x 14 cm</t>
  </si>
  <si>
    <t>41 x 33,5 x 15,3 cm</t>
  </si>
  <si>
    <t>0,521 KG</t>
  </si>
  <si>
    <t>5,68 KG</t>
  </si>
  <si>
    <t>L03030</t>
  </si>
  <si>
    <t>Type of personalisation</t>
  </si>
  <si>
    <t>Laser engraving</t>
  </si>
  <si>
    <t>Tampon print</t>
  </si>
  <si>
    <t>Digital print (full color)</t>
  </si>
  <si>
    <t>UV Print</t>
  </si>
  <si>
    <t>Volume</t>
  </si>
  <si>
    <t>Logo and/or company name (1 cliché)</t>
  </si>
  <si>
    <t xml:space="preserve">Individual name (different names possible)* </t>
  </si>
  <si>
    <t xml:space="preserve"> 1 color</t>
  </si>
  <si>
    <t xml:space="preserve"> 2 color</t>
  </si>
  <si>
    <t xml:space="preserve"> 3  color</t>
  </si>
  <si>
    <t>Full color</t>
  </si>
  <si>
    <t>360° full color**</t>
  </si>
  <si>
    <t>1000-1499</t>
  </si>
  <si>
    <t>1500-2495</t>
  </si>
  <si>
    <t>2496 +</t>
  </si>
  <si>
    <t>fixed fee***</t>
  </si>
  <si>
    <t>ORDER CONDITIONS</t>
  </si>
  <si>
    <t>1. All customers - distributors buying from the EU central warehouse:</t>
  </si>
  <si>
    <t>orders given to Bibobrands 100 days prior to expected delivery = stock guarantee or guaranteed delivery.</t>
  </si>
  <si>
    <t>orders given to Bibobrands less than 100 days prior to expected delivery date, the delivery will depend on stock availability.</t>
  </si>
  <si>
    <t>*Please note that any given stock levels are just a snapshot of the stock levels at the time of update. By no means are these quantities reserved/guaranteed.
The only certainty of reserved goods is when you receive our order confirmation with confirmed quantities at time of order processing.</t>
  </si>
  <si>
    <t>Deliveries/pick-ups of goods on europallets: the number of received europallets must be exchanged to our warehouse. In case of non-exchange at time of delivery/pick-up, the europallets will be charged at 16,50 EURO per pallet.</t>
  </si>
  <si>
    <t>DELIVERY CONDITIONS</t>
  </si>
  <si>
    <t>A Price Delivery conditions (retailers, shops, independants)</t>
  </si>
  <si>
    <t>BeNeLux: Minimum orders 300€ will be delivered free of charge. For orders below 300€ an extra cost of 15€ will be charged.</t>
  </si>
  <si>
    <t>Germany: Minimum orders 350€ will be delivered free of charge. For orders below 350€ an extra cost of 15€ will be charged.</t>
  </si>
  <si>
    <t>No single pieces can be ordered, only per inner carton (4 pcs of the same model/color)</t>
  </si>
  <si>
    <t>Payment terms: Cash on delivery or invoice 8 days in case agreed with the Account Manager</t>
  </si>
  <si>
    <t>B2B Delivery conditions for Premium, B2B and Logo customers .</t>
  </si>
  <si>
    <t>Minimum orders must be 144 pcs.</t>
  </si>
  <si>
    <t>Separate Conditions for Logo B2B orders: on request</t>
  </si>
  <si>
    <r>
      <rPr>
        <u/>
        <sz val="12"/>
        <rFont val="Calibri"/>
        <family val="2"/>
      </rPr>
      <t xml:space="preserve">Payment terms : </t>
    </r>
    <r>
      <rPr>
        <sz val="12"/>
        <rFont val="Calibri"/>
        <family val="2"/>
      </rPr>
      <t>100% prepayment on wire transfer basis</t>
    </r>
  </si>
  <si>
    <t>Giftbox 300ml</t>
  </si>
  <si>
    <t>96 pcs</t>
  </si>
  <si>
    <t>Giftbox 500ml</t>
  </si>
  <si>
    <t>POS025</t>
  </si>
  <si>
    <t>Giftbox 750ml</t>
  </si>
  <si>
    <t>144 pcs</t>
  </si>
  <si>
    <t>POS030</t>
  </si>
  <si>
    <t>POS031</t>
  </si>
  <si>
    <t>POS032</t>
  </si>
  <si>
    <t>POS033</t>
  </si>
  <si>
    <t>Giftbox 1000ml</t>
  </si>
  <si>
    <t>5 pcs</t>
  </si>
  <si>
    <t>POS019</t>
  </si>
  <si>
    <t xml:space="preserve">Cut out shelf pancarte interchangeability 3 in 1 </t>
  </si>
  <si>
    <t>Cut-out shelf pancarte for Etna 500 ml + 3 in 1 thermal lid + 3 in 1 hydration lid 
Dimensions: 36,5 x 28 x 8,5 cm</t>
  </si>
  <si>
    <t>POS020</t>
  </si>
  <si>
    <t>Cut out shelf pancarte food jar &amp; accessories</t>
  </si>
  <si>
    <t>Cut-out shelf pancarte for Bora 600 ml + snack container + microwavable compartment
Dimensions: 36,5 x 28 x 8,5 cm</t>
  </si>
  <si>
    <t>25 pcs</t>
  </si>
  <si>
    <t>L05023</t>
  </si>
  <si>
    <t>Giftbox for 500ml thermal, 400ml+500ml hydration
Dimensions:7,5 x 7,5 x 22,5cm 
Dimensions master (144 pcs): 38,5 x 15,7 x 28,1 cm</t>
  </si>
  <si>
    <t>Giftbox for 300ml thermal
Dimensions:7,1 x 7,1 x 16cm 
Dimensions master (144 pcs): 32,3 x 15,3 x 28,1 cm</t>
  </si>
  <si>
    <t>Giftbox for: Elton 1000ml tritan; Elton Insulated 1000ml; Lagoon 1000ml
Dimensions: 8,1x8,1x28,5cm
Dimensions master (72 pcs): 47 x 17 x 30 cm</t>
  </si>
  <si>
    <t>Giftbox for: Elton 750ml tritan; Elton Insulated 600ml; Elton Insulated 750ml; Lagoon 750ml; Lagoon Insulated 600ml
Dimensions: 8,1x8,1x26cm
Dimensions master (72 pcs): 43 x 16,5 x 26,5 cm</t>
  </si>
  <si>
    <t>Giftbox for: Elton 750ml tritan; Elton Insulated 600ml; Elton Insulated 750ml; Lagoon 750ml; Lagoon Insulated 600ml
Dimensions: 8,1x8,1x26,5cm
Dimensions master (72 pcs): 43 x 16,5 x 26 cm</t>
  </si>
  <si>
    <t>233 mm</t>
  </si>
  <si>
    <t>220 mm</t>
  </si>
  <si>
    <t>Ø101 mm</t>
  </si>
  <si>
    <t>0-95</t>
  </si>
  <si>
    <t>webshop only</t>
  </si>
  <si>
    <t>96-251</t>
  </si>
  <si>
    <t>252-499</t>
  </si>
  <si>
    <t>500-999</t>
  </si>
  <si>
    <t>POS038</t>
  </si>
  <si>
    <t>Permanent steel display 84 with adjustable shelves</t>
  </si>
  <si>
    <t>POS039</t>
  </si>
  <si>
    <t>POS040</t>
  </si>
  <si>
    <t>Magnetic Shelf cards for POS038 steel display.
Included: 
- 6 large magnetic shelf cards FR (2x water; 2x coffee; 2x food)
- 6 small magnetic shelf cards FR (2x water; 2x coffee; 2x food)
Display NOT included.</t>
  </si>
  <si>
    <t>Magnetic Shelf cards for POS038 steel display.
Included: 
- 6 large magnetic shelf cards DE (2x water; 2x coffee; 2x food)
- 6 small magnetic shelf cards DE (2x water; 2x coffee; 2x food)
Display NOT included.</t>
  </si>
  <si>
    <r>
      <t xml:space="preserve">Magnetic Shelf card for POS038 - </t>
    </r>
    <r>
      <rPr>
        <b/>
        <sz val="10"/>
        <rFont val="Arial"/>
        <family val="2"/>
      </rPr>
      <t>FRENCH</t>
    </r>
  </si>
  <si>
    <r>
      <t xml:space="preserve">Magnetic Shelf card for POS038 - </t>
    </r>
    <r>
      <rPr>
        <b/>
        <sz val="10"/>
        <rFont val="Arial"/>
        <family val="2"/>
      </rPr>
      <t>GERMAN</t>
    </r>
  </si>
  <si>
    <t>Steel display for all stores, with adjustable shelves and hook (84 bottles).
Dimensions display: 169,5 (H)x57,5(W)x38,92(D)cm - 28,3kg
Dimensions packaging: 175(H)x 60 x 40 cm (quarter plt)
Included: 
- wheeled base with perforated backing for easy adjusting the shelves
- 2 large shelves (44cm Width)
- 2 small shelves (21,5cm Width)
- 2 sets of hanging hooks (3 hooks/set)
- 1 set of 12 Magnetic Shelf cards - ENGLISH:
--- 6 large magnetic shelf cards ENG (2x water; 2x coffee; 2x food)
--- 6 small magnetic shelf cards ENG (2x water; 2x coffee; 2x food)</t>
  </si>
  <si>
    <t>Item (KG) NET</t>
  </si>
  <si>
    <t>Inner carton (KG) GROSS</t>
  </si>
  <si>
    <t>Master carton (KG) GROSS</t>
  </si>
  <si>
    <t>Night Rider</t>
  </si>
  <si>
    <t>27,5 x 22,5 x 29 cm</t>
  </si>
  <si>
    <t>47 x 28,5 x 30,5 cm</t>
  </si>
  <si>
    <t>2,52 Kg</t>
  </si>
  <si>
    <t>5,58 KG</t>
  </si>
  <si>
    <t>1,6 KG</t>
  </si>
  <si>
    <t>22,5 x 15,5 x 35,5 cm</t>
  </si>
  <si>
    <t>0,96 KG</t>
  </si>
  <si>
    <t>POS041_DE</t>
  </si>
  <si>
    <t>POS041_ENG</t>
  </si>
  <si>
    <t>POS041_ES</t>
  </si>
  <si>
    <t>POS041_FR</t>
  </si>
  <si>
    <t>POS041_NL</t>
  </si>
  <si>
    <t>Small Shelf Pancarte Brand_DE</t>
  </si>
  <si>
    <t>Small Shelf Pancarte Brand_ENG</t>
  </si>
  <si>
    <t>Small Shelf Pancarte Brand_ES</t>
  </si>
  <si>
    <t>Small Shelf Pancarte Brand_FR</t>
  </si>
  <si>
    <t>Small Shelf Pancarte Brand_NL</t>
  </si>
  <si>
    <t>Small Shelf pancarte, size of 1000ml bottle, 8x6x25cm (LxDxH)</t>
  </si>
  <si>
    <t>1 pcs</t>
  </si>
  <si>
    <t>48196000</t>
  </si>
  <si>
    <t>11-07003</t>
  </si>
  <si>
    <t>POS044</t>
  </si>
  <si>
    <r>
      <t xml:space="preserve">Magnetic Shelf card for POS038 - </t>
    </r>
    <r>
      <rPr>
        <b/>
        <sz val="10"/>
        <rFont val="Arial"/>
        <family val="2"/>
      </rPr>
      <t>SPANISH</t>
    </r>
  </si>
  <si>
    <t>11-05025</t>
  </si>
  <si>
    <t>11-05026</t>
  </si>
  <si>
    <t>Sugar Pink</t>
  </si>
  <si>
    <t>Bubbly Blue</t>
  </si>
  <si>
    <t>New</t>
  </si>
  <si>
    <t>24 pcs</t>
  </si>
  <si>
    <t>11-01060</t>
  </si>
  <si>
    <r>
      <t xml:space="preserve">Cleaning tablets </t>
    </r>
    <r>
      <rPr>
        <b/>
        <sz val="12"/>
        <rFont val="Calibri"/>
        <family val="2"/>
      </rPr>
      <t>International</t>
    </r>
    <r>
      <rPr>
        <sz val="12"/>
        <rFont val="Calibri"/>
        <family val="2"/>
      </rPr>
      <t xml:space="preserve"> ideal for all stainless steel bottles</t>
    </r>
  </si>
  <si>
    <t>Velvet Black</t>
  </si>
  <si>
    <t>Coming in DEC</t>
  </si>
  <si>
    <t>Coming in FEB</t>
  </si>
  <si>
    <t>11-01061</t>
  </si>
  <si>
    <t>Perfect Pistachio</t>
  </si>
  <si>
    <t>11-01062</t>
  </si>
  <si>
    <t>Cinnamon Charm</t>
  </si>
  <si>
    <t xml:space="preserve">5407005144909	</t>
  </si>
  <si>
    <t>Mulberry Mood</t>
  </si>
  <si>
    <t>11-03044</t>
  </si>
  <si>
    <t>11-01059</t>
  </si>
  <si>
    <t>Pink Aura</t>
  </si>
  <si>
    <t xml:space="preserve">5407005144879	</t>
  </si>
  <si>
    <t>Valid from 01-01-2026 until 31-12-2026</t>
  </si>
  <si>
    <t>PRICELIST 2026</t>
  </si>
  <si>
    <t>POS</t>
  </si>
  <si>
    <t>QTY</t>
  </si>
  <si>
    <t>Your price/pcs</t>
  </si>
  <si>
    <t>Total</t>
  </si>
  <si>
    <t>A</t>
  </si>
  <si>
    <t>Customer name:</t>
  </si>
  <si>
    <t>Customer n°:</t>
  </si>
  <si>
    <t>KL</t>
  </si>
  <si>
    <t>Discount %:</t>
  </si>
  <si>
    <t>AVAILABLE</t>
  </si>
  <si>
    <t>11-08005</t>
  </si>
  <si>
    <t>Austria, France, Italy, Spain: Minimum orders 400€ will be delivered free of charge. For orders below 400€ an extra cost of 15€ will be charged.</t>
  </si>
  <si>
    <t xml:space="preserve"> OD </t>
  </si>
  <si>
    <t>POS045</t>
  </si>
  <si>
    <t>Catalog 2026</t>
  </si>
  <si>
    <t>16 page assortment overview
packed per 25 pcs
Size 170 x 240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</si>
</sst>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-[$€-413]\ * #,##0.00_-;_-[$€-413]\ * #,##0.00\-;_-[$€-413]\ * &quot;-&quot;??_-;_-@_-"/>
    <numFmt numFmtId="166" formatCode="[$$-409]#,##0.00"/>
    <numFmt numFmtId="167" formatCode="_ [$€-813]\ * #,##0.00_ ;_ [$€-813]\ * \-#,##0.00_ ;_ [$€-813]\ * &quot;-&quot;??_ ;_ @_ "/>
    <numFmt numFmtId="168" formatCode="&quot;€&quot;\ #,##0.00"/>
    <numFmt numFmtId="169" formatCode="&quot;€&quot;\ #,##0"/>
    <numFmt numFmtId="170" formatCode="_(&quot;$&quot;* #,##0.00_);_(&quot;$&quot;* \(#,##0.00\);_(&quot;$&quot;* &quot;-&quot;??_);_(@_)"/>
    <numFmt numFmtId="171" formatCode="_ * #,##0_ ;_ * \-#,##0_ ;_ * &quot;-&quot;??_ ;_ @_ "/>
  </numFmts>
  <fonts count="3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 Cyr"/>
    </font>
    <font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8"/>
      <color theme="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2"/>
      <color theme="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 Cyr"/>
    </font>
    <font>
      <sz val="12"/>
      <color rgb="FF222222"/>
      <name val="Verdana"/>
      <family val="2"/>
    </font>
    <font>
      <sz val="12"/>
      <name val="Calibri"/>
      <family val="2"/>
      <scheme val="minor"/>
    </font>
    <font>
      <sz val="8.4"/>
      <name val="Calibri"/>
      <family val="2"/>
    </font>
    <font>
      <b/>
      <sz val="12"/>
      <name val="Calibri"/>
      <family val="2"/>
      <scheme val="minor"/>
    </font>
    <font>
      <sz val="16"/>
      <color theme="0"/>
      <name val="Calibri"/>
      <family val="2"/>
    </font>
    <font>
      <b/>
      <sz val="36"/>
      <color theme="0"/>
      <name val="MrAlex"/>
      <family val="3"/>
    </font>
    <font>
      <i/>
      <sz val="12"/>
      <name val="Calibri"/>
      <family val="2"/>
    </font>
    <font>
      <u/>
      <sz val="12"/>
      <name val="Calibri"/>
      <family val="2"/>
    </font>
    <font>
      <b/>
      <sz val="12"/>
      <color rgb="FF00B05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B050"/>
      <name val="Calibri"/>
      <family val="2"/>
    </font>
    <font>
      <b/>
      <sz val="10"/>
      <name val="Arial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b/>
      <i/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BF5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222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darkUp">
        <fgColor theme="0" tint="-0.149967955565050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6" fillId="0" borderId="0"/>
    <xf numFmtId="0" fontId="5" fillId="0" borderId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5" fillId="0" borderId="0"/>
    <xf numFmtId="0" fontId="17" fillId="0" borderId="0"/>
    <xf numFmtId="164" fontId="17" fillId="0" borderId="0"/>
    <xf numFmtId="164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9" fillId="0" borderId="0"/>
    <xf numFmtId="0" fontId="17" fillId="0" borderId="0"/>
    <xf numFmtId="170" fontId="17" fillId="0" borderId="0"/>
    <xf numFmtId="170" fontId="17" fillId="0" borderId="0"/>
    <xf numFmtId="44" fontId="17" fillId="0" borderId="0"/>
    <xf numFmtId="0" fontId="18" fillId="0" borderId="0"/>
    <xf numFmtId="43" fontId="17" fillId="0" borderId="0"/>
    <xf numFmtId="0" fontId="17" fillId="0" borderId="0"/>
    <xf numFmtId="164" fontId="17" fillId="0" borderId="0"/>
    <xf numFmtId="164" fontId="17" fillId="0" borderId="0"/>
    <xf numFmtId="164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170" fontId="17" fillId="0" borderId="0"/>
    <xf numFmtId="170" fontId="17" fillId="0" borderId="0"/>
    <xf numFmtId="170" fontId="17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</cellStyleXfs>
  <cellXfs count="50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0" fillId="4" borderId="0" xfId="0" applyFont="1" applyFill="1"/>
    <xf numFmtId="166" fontId="8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/>
    </xf>
    <xf numFmtId="0" fontId="16" fillId="0" borderId="0" xfId="0" applyFont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15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8" fillId="6" borderId="0" xfId="0" applyFont="1" applyFill="1"/>
    <xf numFmtId="166" fontId="8" fillId="6" borderId="0" xfId="0" applyNumberFormat="1" applyFont="1" applyFill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8" fillId="0" borderId="1" xfId="0" applyFont="1" applyBorder="1"/>
    <xf numFmtId="0" fontId="0" fillId="2" borderId="1" xfId="0" applyFill="1" applyBorder="1" applyAlignment="1">
      <alignment horizontal="center" vertical="center"/>
    </xf>
    <xf numFmtId="0" fontId="8" fillId="6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1" fontId="8" fillId="6" borderId="0" xfId="0" applyNumberFormat="1" applyFont="1" applyFill="1"/>
    <xf numFmtId="1" fontId="8" fillId="0" borderId="0" xfId="0" applyNumberFormat="1" applyFont="1"/>
    <xf numFmtId="1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0" fontId="9" fillId="6" borderId="0" xfId="0" applyFont="1" applyFill="1"/>
    <xf numFmtId="1" fontId="9" fillId="6" borderId="0" xfId="0" applyNumberFormat="1" applyFont="1" applyFill="1"/>
    <xf numFmtId="1" fontId="9" fillId="0" borderId="0" xfId="0" applyNumberFormat="1" applyFont="1"/>
    <xf numFmtId="1" fontId="23" fillId="0" borderId="1" xfId="0" applyNumberFormat="1" applyFont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8" fillId="4" borderId="0" xfId="0" applyFont="1" applyFill="1"/>
    <xf numFmtId="1" fontId="9" fillId="4" borderId="0" xfId="0" applyNumberFormat="1" applyFont="1" applyFill="1"/>
    <xf numFmtId="1" fontId="8" fillId="4" borderId="0" xfId="0" applyNumberFormat="1" applyFont="1" applyFill="1"/>
    <xf numFmtId="0" fontId="9" fillId="4" borderId="0" xfId="0" applyFont="1" applyFill="1"/>
    <xf numFmtId="0" fontId="8" fillId="0" borderId="2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wrapText="1"/>
    </xf>
    <xf numFmtId="0" fontId="10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1" fontId="10" fillId="0" borderId="0" xfId="0" applyNumberFormat="1" applyFont="1"/>
    <xf numFmtId="167" fontId="8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0" fontId="20" fillId="0" borderId="0" xfId="0" applyFont="1" applyAlignment="1">
      <alignment vertical="center" wrapText="1"/>
    </xf>
    <xf numFmtId="0" fontId="13" fillId="6" borderId="1" xfId="0" applyFont="1" applyFill="1" applyBorder="1" applyAlignment="1">
      <alignment horizontal="center" vertical="center"/>
    </xf>
    <xf numFmtId="0" fontId="8" fillId="4" borderId="29" xfId="0" applyFont="1" applyFill="1" applyBorder="1"/>
    <xf numFmtId="0" fontId="8" fillId="4" borderId="20" xfId="0" applyFont="1" applyFill="1" applyBorder="1"/>
    <xf numFmtId="0" fontId="21" fillId="0" borderId="3" xfId="0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5" fontId="9" fillId="0" borderId="13" xfId="0" applyNumberFormat="1" applyFont="1" applyBorder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165" fontId="8" fillId="5" borderId="34" xfId="0" applyNumberFormat="1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5" fontId="9" fillId="0" borderId="7" xfId="0" applyNumberFormat="1" applyFont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166" fontId="8" fillId="2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8" fillId="0" borderId="37" xfId="0" applyFont="1" applyBorder="1"/>
    <xf numFmtId="0" fontId="14" fillId="8" borderId="3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vertical="center"/>
    </xf>
    <xf numFmtId="0" fontId="15" fillId="3" borderId="37" xfId="0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4" borderId="2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" fontId="23" fillId="0" borderId="34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9" fontId="9" fillId="0" borderId="0" xfId="0" applyNumberFormat="1" applyFont="1" applyAlignment="1">
      <alignment horizontal="center" wrapText="1"/>
    </xf>
    <xf numFmtId="0" fontId="8" fillId="0" borderId="3" xfId="0" applyFont="1" applyBorder="1"/>
    <xf numFmtId="166" fontId="8" fillId="2" borderId="30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8" fillId="5" borderId="25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8" fontId="8" fillId="0" borderId="10" xfId="0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68" fontId="8" fillId="0" borderId="4" xfId="0" applyNumberFormat="1" applyFont="1" applyBorder="1" applyAlignment="1">
      <alignment horizontal="center"/>
    </xf>
    <xf numFmtId="168" fontId="8" fillId="0" borderId="15" xfId="0" applyNumberFormat="1" applyFont="1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167" fontId="8" fillId="0" borderId="4" xfId="0" applyNumberFormat="1" applyFont="1" applyBorder="1" applyAlignment="1">
      <alignment horizontal="center"/>
    </xf>
    <xf numFmtId="167" fontId="8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9" fontId="9" fillId="0" borderId="13" xfId="0" applyNumberFormat="1" applyFont="1" applyBorder="1" applyAlignment="1">
      <alignment horizontal="center"/>
    </xf>
    <xf numFmtId="169" fontId="9" fillId="0" borderId="14" xfId="0" applyNumberFormat="1" applyFont="1" applyBorder="1" applyAlignment="1">
      <alignment horizontal="center"/>
    </xf>
    <xf numFmtId="169" fontId="9" fillId="0" borderId="12" xfId="0" applyNumberFormat="1" applyFont="1" applyBorder="1" applyAlignment="1">
      <alignment horizontal="center"/>
    </xf>
    <xf numFmtId="169" fontId="9" fillId="0" borderId="23" xfId="0" applyNumberFormat="1" applyFont="1" applyBorder="1" applyAlignment="1">
      <alignment horizontal="center"/>
    </xf>
    <xf numFmtId="169" fontId="9" fillId="0" borderId="16" xfId="0" applyNumberFormat="1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9" fillId="0" borderId="0" xfId="0" applyFont="1"/>
    <xf numFmtId="165" fontId="9" fillId="0" borderId="34" xfId="0" applyNumberFormat="1" applyFont="1" applyBorder="1" applyAlignment="1">
      <alignment horizontal="center" vertical="center"/>
    </xf>
    <xf numFmtId="166" fontId="8" fillId="2" borderId="34" xfId="0" applyNumberFormat="1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vertical="center"/>
    </xf>
    <xf numFmtId="0" fontId="15" fillId="3" borderId="30" xfId="0" applyFont="1" applyFill="1" applyBorder="1" applyAlignment="1">
      <alignment vertical="center"/>
    </xf>
    <xf numFmtId="166" fontId="8" fillId="2" borderId="3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66" fontId="8" fillId="2" borderId="3" xfId="0" applyNumberFormat="1" applyFont="1" applyFill="1" applyBorder="1"/>
    <xf numFmtId="0" fontId="8" fillId="0" borderId="13" xfId="0" applyFont="1" applyBorder="1"/>
    <xf numFmtId="0" fontId="21" fillId="0" borderId="7" xfId="0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5" fontId="8" fillId="5" borderId="2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165" fontId="9" fillId="0" borderId="42" xfId="0" applyNumberFormat="1" applyFont="1" applyBorder="1" applyAlignment="1">
      <alignment horizontal="center" vertical="center"/>
    </xf>
    <xf numFmtId="165" fontId="8" fillId="5" borderId="42" xfId="0" applyNumberFormat="1" applyFont="1" applyFill="1" applyBorder="1" applyAlignment="1">
      <alignment horizontal="center" vertical="center"/>
    </xf>
    <xf numFmtId="166" fontId="8" fillId="2" borderId="42" xfId="0" applyNumberFormat="1" applyFont="1" applyFill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1" fontId="23" fillId="0" borderId="42" xfId="0" applyNumberFormat="1" applyFont="1" applyBorder="1" applyAlignment="1">
      <alignment horizontal="center" vertical="center"/>
    </xf>
    <xf numFmtId="1" fontId="21" fillId="0" borderId="42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65" fontId="8" fillId="5" borderId="39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165" fontId="9" fillId="0" borderId="46" xfId="0" applyNumberFormat="1" applyFont="1" applyBorder="1" applyAlignment="1">
      <alignment horizontal="center" vertical="center"/>
    </xf>
    <xf numFmtId="165" fontId="8" fillId="5" borderId="46" xfId="0" applyNumberFormat="1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" fontId="23" fillId="0" borderId="46" xfId="0" applyNumberFormat="1" applyFont="1" applyBorder="1" applyAlignment="1">
      <alignment horizontal="center" vertical="center"/>
    </xf>
    <xf numFmtId="1" fontId="21" fillId="0" borderId="46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165" fontId="9" fillId="0" borderId="4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5" fontId="9" fillId="0" borderId="50" xfId="0" applyNumberFormat="1" applyFont="1" applyBorder="1" applyAlignment="1">
      <alignment horizontal="center" vertical="center"/>
    </xf>
    <xf numFmtId="165" fontId="8" fillId="5" borderId="50" xfId="0" applyNumberFormat="1" applyFont="1" applyFill="1" applyBorder="1" applyAlignment="1">
      <alignment horizontal="center" vertical="center"/>
    </xf>
    <xf numFmtId="0" fontId="8" fillId="0" borderId="50" xfId="0" quotePrefix="1" applyFont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1" fontId="23" fillId="0" borderId="50" xfId="0" applyNumberFormat="1" applyFont="1" applyBorder="1" applyAlignment="1">
      <alignment horizontal="center" vertical="center"/>
    </xf>
    <xf numFmtId="1" fontId="21" fillId="0" borderId="50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165" fontId="9" fillId="0" borderId="51" xfId="0" applyNumberFormat="1" applyFont="1" applyBorder="1" applyAlignment="1">
      <alignment horizontal="center" vertical="center"/>
    </xf>
    <xf numFmtId="165" fontId="8" fillId="5" borderId="51" xfId="0" applyNumberFormat="1" applyFont="1" applyFill="1" applyBorder="1" applyAlignment="1">
      <alignment horizontal="center" vertical="center"/>
    </xf>
    <xf numFmtId="0" fontId="8" fillId="0" borderId="51" xfId="0" quotePrefix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/>
    </xf>
    <xf numFmtId="1" fontId="23" fillId="0" borderId="51" xfId="0" applyNumberFormat="1" applyFont="1" applyBorder="1" applyAlignment="1">
      <alignment horizontal="center" vertical="center"/>
    </xf>
    <xf numFmtId="1" fontId="21" fillId="0" borderId="51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166" fontId="8" fillId="2" borderId="46" xfId="0" applyNumberFormat="1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66" fontId="8" fillId="2" borderId="2" xfId="0" applyNumberFormat="1" applyFont="1" applyFill="1" applyBorder="1"/>
    <xf numFmtId="0" fontId="8" fillId="0" borderId="51" xfId="0" applyFont="1" applyBorder="1" applyAlignment="1">
      <alignment horizontal="center"/>
    </xf>
    <xf numFmtId="166" fontId="8" fillId="2" borderId="51" xfId="0" applyNumberFormat="1" applyFont="1" applyFill="1" applyBorder="1"/>
    <xf numFmtId="0" fontId="8" fillId="0" borderId="51" xfId="0" applyFont="1" applyBorder="1"/>
    <xf numFmtId="0" fontId="0" fillId="2" borderId="34" xfId="0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166" fontId="8" fillId="2" borderId="34" xfId="0" applyNumberFormat="1" applyFont="1" applyFill="1" applyBorder="1"/>
    <xf numFmtId="0" fontId="30" fillId="2" borderId="51" xfId="0" applyFont="1" applyFill="1" applyBorder="1" applyAlignment="1">
      <alignment horizontal="center" vertical="center"/>
    </xf>
    <xf numFmtId="0" fontId="15" fillId="0" borderId="49" xfId="0" applyFont="1" applyBorder="1" applyAlignment="1">
      <alignment vertical="center"/>
    </xf>
    <xf numFmtId="0" fontId="15" fillId="3" borderId="49" xfId="0" applyFont="1" applyFill="1" applyBorder="1" applyAlignment="1">
      <alignment vertical="center"/>
    </xf>
    <xf numFmtId="0" fontId="14" fillId="8" borderId="4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4" fillId="8" borderId="50" xfId="0" applyFont="1" applyFill="1" applyBorder="1" applyAlignment="1">
      <alignment horizontal="center" vertical="center" wrapText="1"/>
    </xf>
    <xf numFmtId="166" fontId="8" fillId="2" borderId="50" xfId="0" applyNumberFormat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14" fillId="8" borderId="43" xfId="0" applyFont="1" applyFill="1" applyBorder="1" applyAlignment="1">
      <alignment horizontal="center" vertical="center"/>
    </xf>
    <xf numFmtId="0" fontId="8" fillId="0" borderId="53" xfId="0" quotePrefix="1" applyFont="1" applyBorder="1" applyAlignment="1">
      <alignment horizontal="center" vertical="center" wrapText="1"/>
    </xf>
    <xf numFmtId="1" fontId="23" fillId="0" borderId="50" xfId="0" applyNumberFormat="1" applyFont="1" applyBorder="1" applyAlignment="1">
      <alignment horizontal="center" vertical="center" wrapText="1"/>
    </xf>
    <xf numFmtId="0" fontId="8" fillId="0" borderId="7" xfId="0" applyFont="1" applyBorder="1"/>
    <xf numFmtId="16" fontId="0" fillId="0" borderId="51" xfId="0" applyNumberFormat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 wrapText="1"/>
    </xf>
    <xf numFmtId="16" fontId="0" fillId="0" borderId="34" xfId="0" applyNumberFormat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30" fillId="0" borderId="51" xfId="0" quotePrefix="1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8" borderId="55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165" fontId="9" fillId="0" borderId="54" xfId="0" applyNumberFormat="1" applyFont="1" applyBorder="1" applyAlignment="1">
      <alignment horizontal="center" vertical="center"/>
    </xf>
    <xf numFmtId="165" fontId="8" fillId="5" borderId="54" xfId="0" applyNumberFormat="1" applyFont="1" applyFill="1" applyBorder="1" applyAlignment="1">
      <alignment horizontal="center" vertical="center"/>
    </xf>
    <xf numFmtId="166" fontId="8" fillId="2" borderId="56" xfId="0" applyNumberFormat="1" applyFont="1" applyFill="1" applyBorder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1" fontId="23" fillId="0" borderId="54" xfId="0" applyNumberFormat="1" applyFont="1" applyBorder="1" applyAlignment="1">
      <alignment horizontal="center" vertical="center"/>
    </xf>
    <xf numFmtId="1" fontId="21" fillId="0" borderId="54" xfId="0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168" fontId="8" fillId="10" borderId="36" xfId="0" applyNumberFormat="1" applyFont="1" applyFill="1" applyBorder="1" applyAlignment="1">
      <alignment horizontal="center" vertical="top"/>
    </xf>
    <xf numFmtId="168" fontId="8" fillId="0" borderId="3" xfId="1" applyNumberFormat="1" applyFont="1" applyBorder="1" applyAlignment="1">
      <alignment horizontal="center" vertical="center"/>
    </xf>
    <xf numFmtId="168" fontId="8" fillId="0" borderId="36" xfId="1" applyNumberFormat="1" applyFont="1" applyBorder="1" applyAlignment="1">
      <alignment horizontal="center" vertical="center"/>
    </xf>
    <xf numFmtId="168" fontId="8" fillId="0" borderId="1" xfId="1" applyNumberFormat="1" applyFont="1" applyBorder="1" applyAlignment="1">
      <alignment horizontal="center" vertical="center"/>
    </xf>
    <xf numFmtId="168" fontId="8" fillId="0" borderId="11" xfId="1" applyNumberFormat="1" applyFont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/>
    </xf>
    <xf numFmtId="167" fontId="8" fillId="0" borderId="11" xfId="1" applyNumberFormat="1" applyFont="1" applyBorder="1" applyAlignment="1">
      <alignment horizontal="center"/>
    </xf>
    <xf numFmtId="167" fontId="8" fillId="0" borderId="10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8" fillId="0" borderId="34" xfId="0" applyFont="1" applyBorder="1"/>
    <xf numFmtId="0" fontId="0" fillId="0" borderId="37" xfId="0" applyBorder="1" applyAlignment="1">
      <alignment horizontal="center"/>
    </xf>
    <xf numFmtId="17" fontId="8" fillId="0" borderId="4" xfId="0" quotePrefix="1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 wrapText="1"/>
    </xf>
    <xf numFmtId="0" fontId="30" fillId="0" borderId="3" xfId="0" quotePrefix="1" applyFont="1" applyBorder="1" applyAlignment="1">
      <alignment horizontal="center" vertical="center" wrapText="1"/>
    </xf>
    <xf numFmtId="0" fontId="8" fillId="0" borderId="54" xfId="0" quotePrefix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4" xfId="0" quotePrefix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4" fillId="8" borderId="54" xfId="0" applyFont="1" applyFill="1" applyBorder="1" applyAlignment="1">
      <alignment horizontal="center" vertical="center"/>
    </xf>
    <xf numFmtId="166" fontId="8" fillId="2" borderId="54" xfId="0" applyNumberFormat="1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0" fontId="14" fillId="8" borderId="1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166" fontId="8" fillId="2" borderId="24" xfId="0" applyNumberFormat="1" applyFont="1" applyFill="1" applyBorder="1" applyAlignment="1">
      <alignment horizontal="center" vertical="center"/>
    </xf>
    <xf numFmtId="0" fontId="28" fillId="0" borderId="23" xfId="0" quotePrefix="1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/>
    </xf>
    <xf numFmtId="1" fontId="23" fillId="0" borderId="25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8" fillId="0" borderId="58" xfId="0" quotePrefix="1" applyFont="1" applyBorder="1" applyAlignment="1">
      <alignment horizontal="center" vertical="center" wrapText="1"/>
    </xf>
    <xf numFmtId="166" fontId="8" fillId="2" borderId="59" xfId="0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17" fontId="8" fillId="0" borderId="34" xfId="0" applyNumberFormat="1" applyFont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/>
    </xf>
    <xf numFmtId="165" fontId="8" fillId="5" borderId="53" xfId="0" applyNumberFormat="1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5" fontId="8" fillId="5" borderId="47" xfId="0" applyNumberFormat="1" applyFont="1" applyFill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4" fillId="8" borderId="52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/>
    </xf>
    <xf numFmtId="165" fontId="9" fillId="0" borderId="52" xfId="0" applyNumberFormat="1" applyFont="1" applyBorder="1" applyAlignment="1">
      <alignment horizontal="center" vertical="center"/>
    </xf>
    <xf numFmtId="165" fontId="8" fillId="5" borderId="52" xfId="0" applyNumberFormat="1" applyFont="1" applyFill="1" applyBorder="1" applyAlignment="1">
      <alignment horizontal="center" vertical="center"/>
    </xf>
    <xf numFmtId="166" fontId="8" fillId="2" borderId="52" xfId="0" applyNumberFormat="1" applyFont="1" applyFill="1" applyBorder="1"/>
    <xf numFmtId="0" fontId="30" fillId="0" borderId="2" xfId="0" quotePrefix="1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1" fontId="23" fillId="0" borderId="52" xfId="0" applyNumberFormat="1" applyFont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8" fontId="8" fillId="10" borderId="0" xfId="0" applyNumberFormat="1" applyFont="1" applyFill="1" applyAlignment="1">
      <alignment horizontal="center" vertical="top"/>
    </xf>
    <xf numFmtId="166" fontId="9" fillId="2" borderId="31" xfId="0" applyNumberFormat="1" applyFont="1" applyFill="1" applyBorder="1" applyAlignment="1">
      <alignment horizontal="center" vertical="center" wrapText="1"/>
    </xf>
    <xf numFmtId="3" fontId="9" fillId="11" borderId="62" xfId="0" applyNumberFormat="1" applyFont="1" applyFill="1" applyBorder="1" applyAlignment="1">
      <alignment horizontal="center" vertical="center" wrapText="1"/>
    </xf>
    <xf numFmtId="0" fontId="9" fillId="11" borderId="38" xfId="0" applyFont="1" applyFill="1" applyBorder="1" applyAlignment="1" applyProtection="1">
      <alignment horizontal="center" vertical="center" wrapText="1"/>
      <protection hidden="1"/>
    </xf>
    <xf numFmtId="0" fontId="9" fillId="11" borderId="18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6" fillId="0" borderId="3" xfId="0" applyFont="1" applyBorder="1" applyAlignment="1">
      <alignment horizontal="left" vertical="center"/>
    </xf>
    <xf numFmtId="9" fontId="36" fillId="12" borderId="3" xfId="46" applyFont="1" applyFill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9" fontId="36" fillId="12" borderId="1" xfId="46" applyFont="1" applyFill="1" applyBorder="1" applyAlignment="1">
      <alignment horizontal="left" vertical="center"/>
    </xf>
    <xf numFmtId="0" fontId="36" fillId="0" borderId="2" xfId="0" applyFont="1" applyBorder="1" applyAlignment="1">
      <alignment vertical="center"/>
    </xf>
    <xf numFmtId="9" fontId="36" fillId="12" borderId="2" xfId="46" applyFont="1" applyFill="1" applyBorder="1" applyAlignment="1">
      <alignment vertical="center"/>
    </xf>
    <xf numFmtId="165" fontId="8" fillId="11" borderId="1" xfId="0" applyNumberFormat="1" applyFont="1" applyFill="1" applyBorder="1" applyAlignment="1">
      <alignment horizontal="center" vertical="center"/>
    </xf>
    <xf numFmtId="165" fontId="8" fillId="11" borderId="26" xfId="0" applyNumberFormat="1" applyFont="1" applyFill="1" applyBorder="1" applyAlignment="1">
      <alignment horizontal="center" vertical="center"/>
    </xf>
    <xf numFmtId="165" fontId="8" fillId="11" borderId="47" xfId="0" applyNumberFormat="1" applyFont="1" applyFill="1" applyBorder="1" applyAlignment="1">
      <alignment horizontal="center" vertical="center"/>
    </xf>
    <xf numFmtId="165" fontId="8" fillId="11" borderId="3" xfId="0" applyNumberFormat="1" applyFont="1" applyFill="1" applyBorder="1" applyAlignment="1">
      <alignment horizontal="center" vertical="center"/>
    </xf>
    <xf numFmtId="165" fontId="8" fillId="11" borderId="7" xfId="0" applyNumberFormat="1" applyFont="1" applyFill="1" applyBorder="1" applyAlignment="1">
      <alignment horizontal="center" vertical="center"/>
    </xf>
    <xf numFmtId="165" fontId="8" fillId="11" borderId="53" xfId="0" applyNumberFormat="1" applyFont="1" applyFill="1" applyBorder="1" applyAlignment="1">
      <alignment horizontal="center" vertical="center"/>
    </xf>
    <xf numFmtId="165" fontId="8" fillId="11" borderId="13" xfId="0" applyNumberFormat="1" applyFont="1" applyFill="1" applyBorder="1" applyAlignment="1">
      <alignment horizontal="center" vertical="center"/>
    </xf>
    <xf numFmtId="165" fontId="8" fillId="11" borderId="34" xfId="0" applyNumberFormat="1" applyFont="1" applyFill="1" applyBorder="1" applyAlignment="1">
      <alignment horizontal="center" vertical="center"/>
    </xf>
    <xf numFmtId="165" fontId="8" fillId="11" borderId="2" xfId="0" applyNumberFormat="1" applyFont="1" applyFill="1" applyBorder="1" applyAlignment="1">
      <alignment horizontal="center" vertical="center"/>
    </xf>
    <xf numFmtId="165" fontId="8" fillId="11" borderId="51" xfId="0" applyNumberFormat="1" applyFont="1" applyFill="1" applyBorder="1" applyAlignment="1">
      <alignment horizontal="center" vertical="center"/>
    </xf>
    <xf numFmtId="165" fontId="8" fillId="11" borderId="46" xfId="0" applyNumberFormat="1" applyFont="1" applyFill="1" applyBorder="1" applyAlignment="1">
      <alignment horizontal="center" vertical="center"/>
    </xf>
    <xf numFmtId="165" fontId="8" fillId="11" borderId="25" xfId="0" applyNumberFormat="1" applyFont="1" applyFill="1" applyBorder="1" applyAlignment="1">
      <alignment horizontal="center" vertical="center"/>
    </xf>
    <xf numFmtId="165" fontId="8" fillId="11" borderId="52" xfId="0" applyNumberFormat="1" applyFont="1" applyFill="1" applyBorder="1" applyAlignment="1">
      <alignment horizontal="center" vertical="center"/>
    </xf>
    <xf numFmtId="165" fontId="8" fillId="11" borderId="54" xfId="0" applyNumberFormat="1" applyFont="1" applyFill="1" applyBorder="1" applyAlignment="1">
      <alignment horizontal="center" vertical="center"/>
    </xf>
    <xf numFmtId="165" fontId="8" fillId="11" borderId="50" xfId="0" applyNumberFormat="1" applyFont="1" applyFill="1" applyBorder="1" applyAlignment="1">
      <alignment horizontal="center" vertical="center"/>
    </xf>
    <xf numFmtId="165" fontId="8" fillId="11" borderId="42" xfId="0" applyNumberFormat="1" applyFont="1" applyFill="1" applyBorder="1" applyAlignment="1">
      <alignment horizontal="center" vertical="center"/>
    </xf>
    <xf numFmtId="165" fontId="8" fillId="11" borderId="39" xfId="0" applyNumberFormat="1" applyFont="1" applyFill="1" applyBorder="1" applyAlignment="1">
      <alignment horizontal="center" vertical="center"/>
    </xf>
    <xf numFmtId="0" fontId="9" fillId="4" borderId="29" xfId="0" applyFont="1" applyFill="1" applyBorder="1"/>
    <xf numFmtId="165" fontId="9" fillId="11" borderId="1" xfId="0" applyNumberFormat="1" applyFont="1" applyFill="1" applyBorder="1" applyAlignment="1">
      <alignment horizontal="center" vertical="center"/>
    </xf>
    <xf numFmtId="165" fontId="9" fillId="11" borderId="26" xfId="0" applyNumberFormat="1" applyFont="1" applyFill="1" applyBorder="1" applyAlignment="1">
      <alignment horizontal="center" vertical="center"/>
    </xf>
    <xf numFmtId="165" fontId="9" fillId="11" borderId="47" xfId="0" applyNumberFormat="1" applyFont="1" applyFill="1" applyBorder="1" applyAlignment="1">
      <alignment horizontal="center" vertical="center"/>
    </xf>
    <xf numFmtId="165" fontId="9" fillId="11" borderId="3" xfId="0" applyNumberFormat="1" applyFont="1" applyFill="1" applyBorder="1" applyAlignment="1">
      <alignment horizontal="center" vertical="center"/>
    </xf>
    <xf numFmtId="165" fontId="9" fillId="11" borderId="7" xfId="0" applyNumberFormat="1" applyFont="1" applyFill="1" applyBorder="1" applyAlignment="1">
      <alignment horizontal="center" vertical="center"/>
    </xf>
    <xf numFmtId="165" fontId="9" fillId="11" borderId="53" xfId="0" applyNumberFormat="1" applyFont="1" applyFill="1" applyBorder="1" applyAlignment="1">
      <alignment horizontal="center" vertical="center"/>
    </xf>
    <xf numFmtId="165" fontId="9" fillId="11" borderId="13" xfId="0" applyNumberFormat="1" applyFont="1" applyFill="1" applyBorder="1" applyAlignment="1">
      <alignment horizontal="center" vertical="center"/>
    </xf>
    <xf numFmtId="165" fontId="9" fillId="11" borderId="34" xfId="0" applyNumberFormat="1" applyFont="1" applyFill="1" applyBorder="1" applyAlignment="1">
      <alignment horizontal="center" vertical="center"/>
    </xf>
    <xf numFmtId="165" fontId="9" fillId="11" borderId="2" xfId="0" applyNumberFormat="1" applyFont="1" applyFill="1" applyBorder="1" applyAlignment="1">
      <alignment horizontal="center" vertical="center"/>
    </xf>
    <xf numFmtId="165" fontId="9" fillId="11" borderId="51" xfId="0" applyNumberFormat="1" applyFont="1" applyFill="1" applyBorder="1" applyAlignment="1">
      <alignment horizontal="center" vertical="center"/>
    </xf>
    <xf numFmtId="165" fontId="9" fillId="11" borderId="46" xfId="0" applyNumberFormat="1" applyFont="1" applyFill="1" applyBorder="1" applyAlignment="1">
      <alignment horizontal="center" vertical="center"/>
    </xf>
    <xf numFmtId="165" fontId="9" fillId="11" borderId="25" xfId="0" applyNumberFormat="1" applyFont="1" applyFill="1" applyBorder="1" applyAlignment="1">
      <alignment horizontal="center" vertical="center"/>
    </xf>
    <xf numFmtId="165" fontId="9" fillId="11" borderId="52" xfId="0" applyNumberFormat="1" applyFont="1" applyFill="1" applyBorder="1" applyAlignment="1">
      <alignment horizontal="center" vertical="center"/>
    </xf>
    <xf numFmtId="165" fontId="9" fillId="11" borderId="54" xfId="0" applyNumberFormat="1" applyFont="1" applyFill="1" applyBorder="1" applyAlignment="1">
      <alignment horizontal="center" vertical="center"/>
    </xf>
    <xf numFmtId="165" fontId="9" fillId="11" borderId="50" xfId="0" applyNumberFormat="1" applyFont="1" applyFill="1" applyBorder="1" applyAlignment="1">
      <alignment horizontal="center" vertical="center"/>
    </xf>
    <xf numFmtId="165" fontId="9" fillId="11" borderId="42" xfId="0" applyNumberFormat="1" applyFont="1" applyFill="1" applyBorder="1" applyAlignment="1">
      <alignment horizontal="center" vertical="center"/>
    </xf>
    <xf numFmtId="165" fontId="9" fillId="11" borderId="39" xfId="0" applyNumberFormat="1" applyFont="1" applyFill="1" applyBorder="1" applyAlignment="1">
      <alignment horizontal="center" vertical="center"/>
    </xf>
    <xf numFmtId="168" fontId="9" fillId="10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37" fillId="0" borderId="0" xfId="0" applyFont="1" applyAlignment="1">
      <alignment horizontal="left" vertical="top" wrapText="1"/>
    </xf>
    <xf numFmtId="0" fontId="9" fillId="5" borderId="0" xfId="0" applyFont="1" applyFill="1"/>
    <xf numFmtId="0" fontId="8" fillId="0" borderId="0" xfId="0" quotePrefix="1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13" borderId="62" xfId="0" applyNumberFormat="1" applyFont="1" applyFill="1" applyBorder="1" applyAlignment="1">
      <alignment horizontal="center" vertical="center"/>
    </xf>
    <xf numFmtId="165" fontId="8" fillId="13" borderId="38" xfId="0" applyNumberFormat="1" applyFont="1" applyFill="1" applyBorder="1" applyAlignment="1">
      <alignment horizontal="center" vertical="center"/>
    </xf>
    <xf numFmtId="165" fontId="9" fillId="13" borderId="18" xfId="0" applyNumberFormat="1" applyFont="1" applyFill="1" applyBorder="1" applyAlignment="1">
      <alignment horizontal="center" vertical="center"/>
    </xf>
    <xf numFmtId="171" fontId="9" fillId="0" borderId="1" xfId="2" applyNumberFormat="1" applyFont="1" applyFill="1" applyBorder="1" applyAlignment="1">
      <alignment horizontal="center" vertical="center"/>
    </xf>
    <xf numFmtId="0" fontId="8" fillId="0" borderId="29" xfId="0" applyFont="1" applyBorder="1"/>
    <xf numFmtId="166" fontId="9" fillId="0" borderId="31" xfId="0" applyNumberFormat="1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47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53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65" fontId="8" fillId="0" borderId="46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5" fontId="8" fillId="0" borderId="52" xfId="0" applyNumberFormat="1" applyFont="1" applyBorder="1" applyAlignment="1">
      <alignment horizontal="center" vertical="center"/>
    </xf>
    <xf numFmtId="165" fontId="8" fillId="0" borderId="54" xfId="0" applyNumberFormat="1" applyFont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9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16" fontId="0" fillId="0" borderId="34" xfId="0" applyNumberFormat="1" applyBorder="1" applyAlignment="1">
      <alignment horizontal="center" vertical="center" wrapText="1"/>
    </xf>
    <xf numFmtId="165" fontId="8" fillId="14" borderId="34" xfId="0" applyNumberFormat="1" applyFont="1" applyFill="1" applyBorder="1" applyAlignment="1">
      <alignment horizontal="center" vertical="center"/>
    </xf>
    <xf numFmtId="165" fontId="8" fillId="14" borderId="1" xfId="0" applyNumberFormat="1" applyFont="1" applyFill="1" applyBorder="1" applyAlignment="1">
      <alignment horizontal="center" vertical="center"/>
    </xf>
    <xf numFmtId="171" fontId="9" fillId="0" borderId="3" xfId="2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171" fontId="9" fillId="0" borderId="13" xfId="2" applyNumberFormat="1" applyFont="1" applyFill="1" applyBorder="1" applyAlignment="1">
      <alignment horizontal="center" vertical="center"/>
    </xf>
    <xf numFmtId="0" fontId="30" fillId="0" borderId="13" xfId="0" quotePrefix="1" applyFont="1" applyBorder="1" applyAlignment="1">
      <alignment horizontal="center" vertical="center" wrapText="1"/>
    </xf>
    <xf numFmtId="165" fontId="8" fillId="14" borderId="53" xfId="0" applyNumberFormat="1" applyFont="1" applyFill="1" applyBorder="1" applyAlignment="1">
      <alignment horizontal="center" vertical="center"/>
    </xf>
    <xf numFmtId="165" fontId="8" fillId="14" borderId="47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1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26" fillId="0" borderId="0" xfId="0" applyFont="1" applyAlignment="1">
      <alignment horizontal="left" vertical="top" wrapText="1"/>
    </xf>
    <xf numFmtId="0" fontId="11" fillId="0" borderId="3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</cellXfs>
  <cellStyles count="47">
    <cellStyle name="Komma" xfId="2" builtinId="3"/>
    <cellStyle name="Komma 2" xfId="5" xr:uid="{00000000-0005-0000-0000-000001000000}"/>
    <cellStyle name="Komma 2 2" xfId="35" xr:uid="{00000000-0005-0000-0000-000002000000}"/>
    <cellStyle name="Komma 2 3" xfId="20" xr:uid="{00000000-0005-0000-0000-000003000000}"/>
    <cellStyle name="Komma 3" xfId="6" xr:uid="{00000000-0005-0000-0000-000004000000}"/>
    <cellStyle name="Komma 3 2" xfId="36" xr:uid="{00000000-0005-0000-0000-000005000000}"/>
    <cellStyle name="Komma 3 3" xfId="21" xr:uid="{00000000-0005-0000-0000-000006000000}"/>
    <cellStyle name="Komma 4" xfId="17" xr:uid="{00000000-0005-0000-0000-000007000000}"/>
    <cellStyle name="Komma 4 2" xfId="32" xr:uid="{00000000-0005-0000-0000-000008000000}"/>
    <cellStyle name="Komma 5" xfId="4" xr:uid="{00000000-0005-0000-0000-000009000000}"/>
    <cellStyle name="Komma 5 2" xfId="34" xr:uid="{00000000-0005-0000-0000-00000A000000}"/>
    <cellStyle name="Normal 2" xfId="45" xr:uid="{E23ED371-A823-4A23-98B7-863D196E028C}"/>
    <cellStyle name="Procent" xfId="46" builtinId="5"/>
    <cellStyle name="Standaard" xfId="0" builtinId="0"/>
    <cellStyle name="Standaard 10" xfId="44" xr:uid="{00000000-0005-0000-0000-00000C000000}"/>
    <cellStyle name="Standaard 2" xfId="3" xr:uid="{00000000-0005-0000-0000-00000D000000}"/>
    <cellStyle name="Standaard 2 2" xfId="18" xr:uid="{00000000-0005-0000-0000-00000E000000}"/>
    <cellStyle name="Standaard 2 2 2" xfId="33" xr:uid="{00000000-0005-0000-0000-00000F000000}"/>
    <cellStyle name="Standaard 2 3" xfId="22" xr:uid="{00000000-0005-0000-0000-000010000000}"/>
    <cellStyle name="Standaard 3" xfId="7" xr:uid="{00000000-0005-0000-0000-000011000000}"/>
    <cellStyle name="Standaard 3 2" xfId="37" xr:uid="{00000000-0005-0000-0000-000012000000}"/>
    <cellStyle name="Standaard 3 3" xfId="23" xr:uid="{00000000-0005-0000-0000-000013000000}"/>
    <cellStyle name="Standaard 4" xfId="8" xr:uid="{00000000-0005-0000-0000-000014000000}"/>
    <cellStyle name="Standaard 4 2" xfId="38" xr:uid="{00000000-0005-0000-0000-000015000000}"/>
    <cellStyle name="Standaard 4 3" xfId="24" xr:uid="{00000000-0005-0000-0000-000016000000}"/>
    <cellStyle name="Standaard 5" xfId="9" xr:uid="{00000000-0005-0000-0000-000017000000}"/>
    <cellStyle name="Standaard 5 2" xfId="39" xr:uid="{00000000-0005-0000-0000-000018000000}"/>
    <cellStyle name="Standaard 5 3" xfId="25" xr:uid="{00000000-0005-0000-0000-000019000000}"/>
    <cellStyle name="Standaard 6" xfId="10" xr:uid="{00000000-0005-0000-0000-00001A000000}"/>
    <cellStyle name="Standaard 6 2" xfId="26" xr:uid="{00000000-0005-0000-0000-00001B000000}"/>
    <cellStyle name="Standaard 7" xfId="11" xr:uid="{00000000-0005-0000-0000-00001C000000}"/>
    <cellStyle name="Standaard 7 2" xfId="40" xr:uid="{00000000-0005-0000-0000-00001D000000}"/>
    <cellStyle name="Standaard 7 3" xfId="27" xr:uid="{00000000-0005-0000-0000-00001E000000}"/>
    <cellStyle name="Standaard 8" xfId="16" xr:uid="{00000000-0005-0000-0000-00001F000000}"/>
    <cellStyle name="Standaard 8 2" xfId="31" xr:uid="{00000000-0005-0000-0000-000020000000}"/>
    <cellStyle name="Standaard 9" xfId="19" xr:uid="{00000000-0005-0000-0000-000021000000}"/>
    <cellStyle name="Valuta" xfId="1" builtinId="4"/>
    <cellStyle name="Valuta 2" xfId="13" xr:uid="{00000000-0005-0000-0000-000023000000}"/>
    <cellStyle name="Valuta 2 2" xfId="42" xr:uid="{00000000-0005-0000-0000-000024000000}"/>
    <cellStyle name="Valuta 2 3" xfId="28" xr:uid="{00000000-0005-0000-0000-000025000000}"/>
    <cellStyle name="Valuta 3" xfId="14" xr:uid="{00000000-0005-0000-0000-000026000000}"/>
    <cellStyle name="Valuta 3 2" xfId="43" xr:uid="{00000000-0005-0000-0000-000027000000}"/>
    <cellStyle name="Valuta 3 3" xfId="29" xr:uid="{00000000-0005-0000-0000-000028000000}"/>
    <cellStyle name="Valuta 4" xfId="15" xr:uid="{00000000-0005-0000-0000-000029000000}"/>
    <cellStyle name="Valuta 4 2" xfId="30" xr:uid="{00000000-0005-0000-0000-00002A000000}"/>
    <cellStyle name="Valuta 5" xfId="12" xr:uid="{00000000-0005-0000-0000-00002B000000}"/>
    <cellStyle name="Valuta 5 2" xfId="41" xr:uid="{00000000-0005-0000-0000-00002C000000}"/>
  </cellStyles>
  <dxfs count="0"/>
  <tableStyles count="0" defaultTableStyle="TableStyleMedium9" defaultPivotStyle="PivotStyleLight16"/>
  <colors>
    <mruColors>
      <color rgb="FFFF66CC"/>
      <color rgb="FF222222"/>
      <color rgb="FF995DA3"/>
      <color rgb="FFFFFF66"/>
      <color rgb="FF33CC33"/>
      <color rgb="FFFFFF99"/>
      <color rgb="FFCCFFCC"/>
      <color rgb="FFBFBFBF"/>
      <color rgb="FFEB694F"/>
      <color rgb="FF5C8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551906</xdr:colOff>
      <xdr:row>55</xdr:row>
      <xdr:rowOff>17053</xdr:rowOff>
    </xdr:from>
    <xdr:to>
      <xdr:col>5</xdr:col>
      <xdr:colOff>1561556</xdr:colOff>
      <xdr:row>55</xdr:row>
      <xdr:rowOff>17054</xdr:rowOff>
    </xdr:to>
    <xdr:pic>
      <xdr:nvPicPr>
        <xdr:cNvPr id="228" name="Afbeelding 227" descr="Afbeelding met ontwerp&#10;&#10;Automatisch gegenereerde beschrijvin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65531" y="72502303"/>
          <a:ext cx="1009650" cy="1"/>
        </a:xfrm>
        <a:prstGeom prst="rect">
          <a:avLst/>
        </a:prstGeom>
      </xdr:spPr>
    </xdr:pic>
    <xdr:clientData/>
  </xdr:twoCellAnchor>
  <xdr:twoCellAnchor>
    <xdr:from>
      <xdr:col>5</xdr:col>
      <xdr:colOff>322943</xdr:colOff>
      <xdr:row>75</xdr:row>
      <xdr:rowOff>0</xdr:rowOff>
    </xdr:from>
    <xdr:to>
      <xdr:col>5</xdr:col>
      <xdr:colOff>1541508</xdr:colOff>
      <xdr:row>75</xdr:row>
      <xdr:rowOff>0</xdr:rowOff>
    </xdr:to>
    <xdr:pic>
      <xdr:nvPicPr>
        <xdr:cNvPr id="23" name="Afbeelding 22" descr="Afbeelding met tekst, schermopname, Materiaaleigenschap, ontwerp&#10;&#10;Automatisch gegenereerde beschrijving">
          <a:extLst>
            <a:ext uri="{FF2B5EF4-FFF2-40B4-BE49-F238E27FC236}">
              <a16:creationId xmlns:a16="http://schemas.microsoft.com/office/drawing/2014/main" id="{BBE06332-CA07-46A8-BAE6-0755306209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36568" y="140890625"/>
          <a:ext cx="1218565" cy="0"/>
        </a:xfrm>
        <a:prstGeom prst="rect">
          <a:avLst/>
        </a:prstGeom>
      </xdr:spPr>
    </xdr:pic>
    <xdr:clientData/>
  </xdr:twoCellAnchor>
  <xdr:twoCellAnchor>
    <xdr:from>
      <xdr:col>3</xdr:col>
      <xdr:colOff>193495</xdr:colOff>
      <xdr:row>2</xdr:row>
      <xdr:rowOff>77471</xdr:rowOff>
    </xdr:from>
    <xdr:to>
      <xdr:col>3</xdr:col>
      <xdr:colOff>2113263</xdr:colOff>
      <xdr:row>4</xdr:row>
      <xdr:rowOff>53340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70B78D6-C93C-42D4-92DE-81664207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870" y="775971"/>
          <a:ext cx="1919768" cy="388619"/>
        </a:xfrm>
        <a:prstGeom prst="rect">
          <a:avLst/>
        </a:prstGeom>
      </xdr:spPr>
    </xdr:pic>
    <xdr:clientData/>
  </xdr:twoCellAnchor>
  <xdr:twoCellAnchor>
    <xdr:from>
      <xdr:col>5</xdr:col>
      <xdr:colOff>257447</xdr:colOff>
      <xdr:row>36</xdr:row>
      <xdr:rowOff>1689</xdr:rowOff>
    </xdr:from>
    <xdr:to>
      <xdr:col>5</xdr:col>
      <xdr:colOff>1660455</xdr:colOff>
      <xdr:row>36</xdr:row>
      <xdr:rowOff>1689</xdr:rowOff>
    </xdr:to>
    <xdr:pic>
      <xdr:nvPicPr>
        <xdr:cNvPr id="39" name="Afbeelding 152" descr="Afbeelding met tekst, zwart, zwart-wit&#10;&#10;Automatisch gegenereerde beschrijving">
          <a:extLst>
            <a:ext uri="{FF2B5EF4-FFF2-40B4-BE49-F238E27FC236}">
              <a16:creationId xmlns:a16="http://schemas.microsoft.com/office/drawing/2014/main" id="{D33568F8-602E-4B99-8080-6AE6DDB9BA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55626" y="52933475"/>
          <a:ext cx="1403008" cy="0"/>
        </a:xfrm>
        <a:prstGeom prst="rect">
          <a:avLst/>
        </a:prstGeom>
      </xdr:spPr>
    </xdr:pic>
    <xdr:clientData/>
  </xdr:twoCellAnchor>
  <xdr:twoCellAnchor>
    <xdr:from>
      <xdr:col>5</xdr:col>
      <xdr:colOff>928191</xdr:colOff>
      <xdr:row>101</xdr:row>
      <xdr:rowOff>0</xdr:rowOff>
    </xdr:from>
    <xdr:to>
      <xdr:col>5</xdr:col>
      <xdr:colOff>1859278</xdr:colOff>
      <xdr:row>101</xdr:row>
      <xdr:rowOff>1427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0499D8D3-6CD3-4816-BF36-FB1B4E11F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3191" y="18173700"/>
          <a:ext cx="931087" cy="1427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101</xdr:row>
      <xdr:rowOff>294407</xdr:rowOff>
    </xdr:from>
    <xdr:to>
      <xdr:col>5</xdr:col>
      <xdr:colOff>1678781</xdr:colOff>
      <xdr:row>101</xdr:row>
      <xdr:rowOff>1506682</xdr:rowOff>
    </xdr:to>
    <xdr:grpSp>
      <xdr:nvGrpSpPr>
        <xdr:cNvPr id="3" name="Groep 2">
          <a:extLst>
            <a:ext uri="{FF2B5EF4-FFF2-40B4-BE49-F238E27FC236}">
              <a16:creationId xmlns:a16="http://schemas.microsoft.com/office/drawing/2014/main" id="{5B27DDF4-083C-4D3A-B060-DD7B8E428AE0}"/>
            </a:ext>
          </a:extLst>
        </xdr:cNvPr>
        <xdr:cNvGrpSpPr/>
      </xdr:nvGrpSpPr>
      <xdr:grpSpPr>
        <a:xfrm>
          <a:off x="7377545" y="159240680"/>
          <a:ext cx="1488281" cy="1212275"/>
          <a:chOff x="3917156" y="15952093"/>
          <a:chExt cx="1571625" cy="1174314"/>
        </a:xfrm>
      </xdr:grpSpPr>
      <xdr:pic>
        <xdr:nvPicPr>
          <xdr:cNvPr id="4" name="Afbeelding 3" descr="Afbeelding met tekst, Algemene voorraad, aansteker&#10;&#10;Automatisch gegenereerde beschrijving">
            <a:extLst>
              <a:ext uri="{FF2B5EF4-FFF2-40B4-BE49-F238E27FC236}">
                <a16:creationId xmlns:a16="http://schemas.microsoft.com/office/drawing/2014/main" id="{F4044334-F505-F836-2E0E-B8BEBB0E2C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917156" y="15967831"/>
            <a:ext cx="825341" cy="1078109"/>
          </a:xfrm>
          <a:prstGeom prst="rect">
            <a:avLst/>
          </a:prstGeom>
        </xdr:spPr>
      </xdr:pic>
      <xdr:pic>
        <xdr:nvPicPr>
          <xdr:cNvPr id="6" name="Afbeelding 5" descr="Afbeelding met tekst&#10;&#10;Automatisch gegenereerde beschrijving">
            <a:extLst>
              <a:ext uri="{FF2B5EF4-FFF2-40B4-BE49-F238E27FC236}">
                <a16:creationId xmlns:a16="http://schemas.microsoft.com/office/drawing/2014/main" id="{9C1BE74C-ED82-97BF-A52F-3E6FFF2AA66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929186" y="15952093"/>
            <a:ext cx="559595" cy="1174314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83344</xdr:colOff>
      <xdr:row>102</xdr:row>
      <xdr:rowOff>166688</xdr:rowOff>
    </xdr:from>
    <xdr:to>
      <xdr:col>5</xdr:col>
      <xdr:colOff>969915</xdr:colOff>
      <xdr:row>102</xdr:row>
      <xdr:rowOff>1161098</xdr:rowOff>
    </xdr:to>
    <xdr:pic>
      <xdr:nvPicPr>
        <xdr:cNvPr id="7" name="Afbeelding 6" descr="Afbeelding met tekst, Oplossing, fles&#10;&#10;Automatisch gegenereerde beschrijving">
          <a:extLst>
            <a:ext uri="{FF2B5EF4-FFF2-40B4-BE49-F238E27FC236}">
              <a16:creationId xmlns:a16="http://schemas.microsoft.com/office/drawing/2014/main" id="{58B51B04-9CFE-44AD-88F3-F8C0C72A29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98344" y="19673888"/>
          <a:ext cx="886571" cy="994410"/>
        </a:xfrm>
        <a:prstGeom prst="rect">
          <a:avLst/>
        </a:prstGeom>
      </xdr:spPr>
    </xdr:pic>
    <xdr:clientData/>
  </xdr:twoCellAnchor>
  <xdr:twoCellAnchor>
    <xdr:from>
      <xdr:col>5</xdr:col>
      <xdr:colOff>952501</xdr:colOff>
      <xdr:row>102</xdr:row>
      <xdr:rowOff>83177</xdr:rowOff>
    </xdr:from>
    <xdr:to>
      <xdr:col>5</xdr:col>
      <xdr:colOff>1809275</xdr:colOff>
      <xdr:row>102</xdr:row>
      <xdr:rowOff>1234441</xdr:rowOff>
    </xdr:to>
    <xdr:pic>
      <xdr:nvPicPr>
        <xdr:cNvPr id="8" name="Afbeelding 7" descr="Afbeelding met tekst&#10;&#10;Automatisch gegenereerde beschrijving">
          <a:extLst>
            <a:ext uri="{FF2B5EF4-FFF2-40B4-BE49-F238E27FC236}">
              <a16:creationId xmlns:a16="http://schemas.microsoft.com/office/drawing/2014/main" id="{E4F6005E-75CB-4E5F-AE2B-9B08291BE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01" y="19590377"/>
          <a:ext cx="856774" cy="115126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</xdr:row>
      <xdr:rowOff>0</xdr:rowOff>
    </xdr:from>
    <xdr:to>
      <xdr:col>5</xdr:col>
      <xdr:colOff>304800</xdr:colOff>
      <xdr:row>100</xdr:row>
      <xdr:rowOff>304800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0AF5A60-1995-46A9-83BB-43342A859B76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100</xdr:row>
      <xdr:rowOff>0</xdr:rowOff>
    </xdr:from>
    <xdr:to>
      <xdr:col>5</xdr:col>
      <xdr:colOff>304800</xdr:colOff>
      <xdr:row>100</xdr:row>
      <xdr:rowOff>304800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C6FCAC54-5D41-4BFA-8B53-8D063E246902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564149</xdr:colOff>
      <xdr:row>16</xdr:row>
      <xdr:rowOff>51954</xdr:rowOff>
    </xdr:from>
    <xdr:to>
      <xdr:col>5</xdr:col>
      <xdr:colOff>1297676</xdr:colOff>
      <xdr:row>16</xdr:row>
      <xdr:rowOff>1490430</xdr:rowOff>
    </xdr:to>
    <xdr:pic>
      <xdr:nvPicPr>
        <xdr:cNvPr id="11" name="Afbeelding 10" descr="Afbeelding met cilinder, Container, Blik, container&#10;&#10;Automatisch gegenereerde beschrijving">
          <a:extLst>
            <a:ext uri="{FF2B5EF4-FFF2-40B4-BE49-F238E27FC236}">
              <a16:creationId xmlns:a16="http://schemas.microsoft.com/office/drawing/2014/main" id="{6BA358E4-1088-68C1-8706-3B7B4D03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51194" y="3584863"/>
          <a:ext cx="733527" cy="1438476"/>
        </a:xfrm>
        <a:prstGeom prst="rect">
          <a:avLst/>
        </a:prstGeom>
      </xdr:spPr>
    </xdr:pic>
    <xdr:clientData/>
  </xdr:twoCellAnchor>
  <xdr:twoCellAnchor>
    <xdr:from>
      <xdr:col>5</xdr:col>
      <xdr:colOff>592728</xdr:colOff>
      <xdr:row>17</xdr:row>
      <xdr:rowOff>51954</xdr:rowOff>
    </xdr:from>
    <xdr:to>
      <xdr:col>5</xdr:col>
      <xdr:colOff>1269097</xdr:colOff>
      <xdr:row>17</xdr:row>
      <xdr:rowOff>1480903</xdr:rowOff>
    </xdr:to>
    <xdr:pic>
      <xdr:nvPicPr>
        <xdr:cNvPr id="12" name="Afbeelding 11" descr="Afbeelding met cilinder, bak, ontwerp&#10;&#10;Automatisch gegenereerde beschrijving">
          <a:extLst>
            <a:ext uri="{FF2B5EF4-FFF2-40B4-BE49-F238E27FC236}">
              <a16:creationId xmlns:a16="http://schemas.microsoft.com/office/drawing/2014/main" id="{009F2D96-2B89-6DFC-8208-B11CE22DD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79773" y="5230090"/>
          <a:ext cx="676369" cy="1428949"/>
        </a:xfrm>
        <a:prstGeom prst="rect">
          <a:avLst/>
        </a:prstGeom>
      </xdr:spPr>
    </xdr:pic>
    <xdr:clientData/>
  </xdr:twoCellAnchor>
  <xdr:twoCellAnchor>
    <xdr:from>
      <xdr:col>5</xdr:col>
      <xdr:colOff>502227</xdr:colOff>
      <xdr:row>18</xdr:row>
      <xdr:rowOff>51954</xdr:rowOff>
    </xdr:from>
    <xdr:to>
      <xdr:col>5</xdr:col>
      <xdr:colOff>1359597</xdr:colOff>
      <xdr:row>18</xdr:row>
      <xdr:rowOff>1604746</xdr:rowOff>
    </xdr:to>
    <xdr:pic>
      <xdr:nvPicPr>
        <xdr:cNvPr id="13" name="Afbeelding 12" descr="Afbeelding met cilinder, roze&#10;&#10;Automatisch gegenereerde beschrijving">
          <a:extLst>
            <a:ext uri="{FF2B5EF4-FFF2-40B4-BE49-F238E27FC236}">
              <a16:creationId xmlns:a16="http://schemas.microsoft.com/office/drawing/2014/main" id="{2B882284-D8A6-9A31-044E-4D15DE82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89272" y="6875318"/>
          <a:ext cx="857370" cy="1552792"/>
        </a:xfrm>
        <a:prstGeom prst="rect">
          <a:avLst/>
        </a:prstGeom>
      </xdr:spPr>
    </xdr:pic>
    <xdr:clientData/>
  </xdr:twoCellAnchor>
  <xdr:twoCellAnchor>
    <xdr:from>
      <xdr:col>5</xdr:col>
      <xdr:colOff>554622</xdr:colOff>
      <xdr:row>19</xdr:row>
      <xdr:rowOff>51954</xdr:rowOff>
    </xdr:from>
    <xdr:to>
      <xdr:col>5</xdr:col>
      <xdr:colOff>1307202</xdr:colOff>
      <xdr:row>19</xdr:row>
      <xdr:rowOff>1538061</xdr:rowOff>
    </xdr:to>
    <xdr:pic>
      <xdr:nvPicPr>
        <xdr:cNvPr id="14" name="Afbeelding 13" descr="Afbeelding met cilinder, Container, container, Blik&#10;&#10;Automatisch gegenereerde beschrijving">
          <a:extLst>
            <a:ext uri="{FF2B5EF4-FFF2-40B4-BE49-F238E27FC236}">
              <a16:creationId xmlns:a16="http://schemas.microsoft.com/office/drawing/2014/main" id="{9B66507D-7C18-D7E8-6AB5-70ACFF9E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41667" y="8520545"/>
          <a:ext cx="752580" cy="1486107"/>
        </a:xfrm>
        <a:prstGeom prst="rect">
          <a:avLst/>
        </a:prstGeom>
      </xdr:spPr>
    </xdr:pic>
    <xdr:clientData/>
  </xdr:twoCellAnchor>
  <xdr:twoCellAnchor>
    <xdr:from>
      <xdr:col>5</xdr:col>
      <xdr:colOff>559385</xdr:colOff>
      <xdr:row>20</xdr:row>
      <xdr:rowOff>51954</xdr:rowOff>
    </xdr:from>
    <xdr:to>
      <xdr:col>5</xdr:col>
      <xdr:colOff>1302439</xdr:colOff>
      <xdr:row>20</xdr:row>
      <xdr:rowOff>1395166</xdr:rowOff>
    </xdr:to>
    <xdr:pic>
      <xdr:nvPicPr>
        <xdr:cNvPr id="15" name="Afbeelding 14" descr="Afbeelding met cilinder, bak&#10;&#10;Automatisch gegenereerde beschrijving">
          <a:extLst>
            <a:ext uri="{FF2B5EF4-FFF2-40B4-BE49-F238E27FC236}">
              <a16:creationId xmlns:a16="http://schemas.microsoft.com/office/drawing/2014/main" id="{20DEA278-83B7-B3FC-E21D-D83AEC8CB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46430" y="10165772"/>
          <a:ext cx="743054" cy="1343212"/>
        </a:xfrm>
        <a:prstGeom prst="rect">
          <a:avLst/>
        </a:prstGeom>
      </xdr:spPr>
    </xdr:pic>
    <xdr:clientData/>
  </xdr:twoCellAnchor>
  <xdr:twoCellAnchor>
    <xdr:from>
      <xdr:col>5</xdr:col>
      <xdr:colOff>568912</xdr:colOff>
      <xdr:row>21</xdr:row>
      <xdr:rowOff>51954</xdr:rowOff>
    </xdr:from>
    <xdr:to>
      <xdr:col>5</xdr:col>
      <xdr:colOff>1292913</xdr:colOff>
      <xdr:row>21</xdr:row>
      <xdr:rowOff>1452324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6A5288ED-9320-38D7-DE21-E88BDF566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55957" y="11810999"/>
          <a:ext cx="724001" cy="1400370"/>
        </a:xfrm>
        <a:prstGeom prst="rect">
          <a:avLst/>
        </a:prstGeom>
      </xdr:spPr>
    </xdr:pic>
    <xdr:clientData/>
  </xdr:twoCellAnchor>
  <xdr:twoCellAnchor>
    <xdr:from>
      <xdr:col>5</xdr:col>
      <xdr:colOff>540333</xdr:colOff>
      <xdr:row>22</xdr:row>
      <xdr:rowOff>51954</xdr:rowOff>
    </xdr:from>
    <xdr:to>
      <xdr:col>5</xdr:col>
      <xdr:colOff>1321492</xdr:colOff>
      <xdr:row>22</xdr:row>
      <xdr:rowOff>1490430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16A0C52-4B36-5FF2-F337-B7F60ED4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27378" y="13456227"/>
          <a:ext cx="781159" cy="1438476"/>
        </a:xfrm>
        <a:prstGeom prst="rect">
          <a:avLst/>
        </a:prstGeom>
      </xdr:spPr>
    </xdr:pic>
    <xdr:clientData/>
  </xdr:twoCellAnchor>
  <xdr:twoCellAnchor>
    <xdr:from>
      <xdr:col>5</xdr:col>
      <xdr:colOff>569765</xdr:colOff>
      <xdr:row>23</xdr:row>
      <xdr:rowOff>51954</xdr:rowOff>
    </xdr:from>
    <xdr:to>
      <xdr:col>5</xdr:col>
      <xdr:colOff>1292060</xdr:colOff>
      <xdr:row>23</xdr:row>
      <xdr:rowOff>1610590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9B6B1014-2342-BE33-F6C8-877583CB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6810" y="15101454"/>
          <a:ext cx="722295" cy="1558636"/>
        </a:xfrm>
        <a:prstGeom prst="rect">
          <a:avLst/>
        </a:prstGeom>
      </xdr:spPr>
    </xdr:pic>
    <xdr:clientData/>
  </xdr:twoCellAnchor>
  <xdr:twoCellAnchor>
    <xdr:from>
      <xdr:col>5</xdr:col>
      <xdr:colOff>575889</xdr:colOff>
      <xdr:row>24</xdr:row>
      <xdr:rowOff>51954</xdr:rowOff>
    </xdr:from>
    <xdr:to>
      <xdr:col>5</xdr:col>
      <xdr:colOff>1285935</xdr:colOff>
      <xdr:row>24</xdr:row>
      <xdr:rowOff>1584159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80DADA5A-2B95-FAA0-0FCD-6E7F1DC3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2934" y="16746681"/>
          <a:ext cx="710046" cy="1532205"/>
        </a:xfrm>
        <a:prstGeom prst="rect">
          <a:avLst/>
        </a:prstGeom>
      </xdr:spPr>
    </xdr:pic>
    <xdr:clientData/>
  </xdr:twoCellAnchor>
  <xdr:twoCellAnchor>
    <xdr:from>
      <xdr:col>5</xdr:col>
      <xdr:colOff>516516</xdr:colOff>
      <xdr:row>25</xdr:row>
      <xdr:rowOff>69273</xdr:rowOff>
    </xdr:from>
    <xdr:to>
      <xdr:col>5</xdr:col>
      <xdr:colOff>1269096</xdr:colOff>
      <xdr:row>25</xdr:row>
      <xdr:rowOff>1707802</xdr:rowOff>
    </xdr:to>
    <xdr:pic>
      <xdr:nvPicPr>
        <xdr:cNvPr id="26" name="Afbeelding 25" descr="Afbeelding met Frisdrank, Blik, fles, bloem&#10;&#10;Automatisch gegenereerde beschrijving">
          <a:extLst>
            <a:ext uri="{FF2B5EF4-FFF2-40B4-BE49-F238E27FC236}">
              <a16:creationId xmlns:a16="http://schemas.microsoft.com/office/drawing/2014/main" id="{FBEB4019-24A2-3B4D-24FC-B27EC149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03561" y="27068318"/>
          <a:ext cx="752580" cy="1638529"/>
        </a:xfrm>
        <a:prstGeom prst="rect">
          <a:avLst/>
        </a:prstGeom>
      </xdr:spPr>
    </xdr:pic>
    <xdr:clientData/>
  </xdr:twoCellAnchor>
  <xdr:twoCellAnchor>
    <xdr:from>
      <xdr:col>5</xdr:col>
      <xdr:colOff>511755</xdr:colOff>
      <xdr:row>26</xdr:row>
      <xdr:rowOff>51955</xdr:rowOff>
    </xdr:from>
    <xdr:to>
      <xdr:col>5</xdr:col>
      <xdr:colOff>1292914</xdr:colOff>
      <xdr:row>26</xdr:row>
      <xdr:rowOff>1738115</xdr:rowOff>
    </xdr:to>
    <xdr:pic>
      <xdr:nvPicPr>
        <xdr:cNvPr id="29" name="Afbeelding 28" descr="Afbeelding met cilinder&#10;&#10;Automatisch gegenereerde beschrijving">
          <a:extLst>
            <a:ext uri="{FF2B5EF4-FFF2-40B4-BE49-F238E27FC236}">
              <a16:creationId xmlns:a16="http://schemas.microsoft.com/office/drawing/2014/main" id="{F15F9748-1281-1BD6-3D8C-C0EBCBB7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698800" y="32246455"/>
          <a:ext cx="781159" cy="1686160"/>
        </a:xfrm>
        <a:prstGeom prst="rect">
          <a:avLst/>
        </a:prstGeom>
      </xdr:spPr>
    </xdr:pic>
    <xdr:clientData/>
  </xdr:twoCellAnchor>
  <xdr:twoCellAnchor>
    <xdr:from>
      <xdr:col>5</xdr:col>
      <xdr:colOff>645123</xdr:colOff>
      <xdr:row>27</xdr:row>
      <xdr:rowOff>69273</xdr:rowOff>
    </xdr:from>
    <xdr:to>
      <xdr:col>5</xdr:col>
      <xdr:colOff>1159545</xdr:colOff>
      <xdr:row>27</xdr:row>
      <xdr:rowOff>1526801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EA3509B-B681-29AE-E621-E775C342A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32168" y="34047546"/>
          <a:ext cx="514422" cy="1457528"/>
        </a:xfrm>
        <a:prstGeom prst="rect">
          <a:avLst/>
        </a:prstGeom>
      </xdr:spPr>
    </xdr:pic>
    <xdr:clientData/>
  </xdr:twoCellAnchor>
  <xdr:twoCellAnchor>
    <xdr:from>
      <xdr:col>5</xdr:col>
      <xdr:colOff>502228</xdr:colOff>
      <xdr:row>28</xdr:row>
      <xdr:rowOff>51955</xdr:rowOff>
    </xdr:from>
    <xdr:to>
      <xdr:col>5</xdr:col>
      <xdr:colOff>1281546</xdr:colOff>
      <xdr:row>28</xdr:row>
      <xdr:rowOff>1749754</xdr:rowOff>
    </xdr:to>
    <xdr:pic>
      <xdr:nvPicPr>
        <xdr:cNvPr id="31" name="Afbeelding 30" descr="Afbeelding met cilinder, plastic&#10;&#10;Automatisch gegenereerde beschrijving">
          <a:extLst>
            <a:ext uri="{FF2B5EF4-FFF2-40B4-BE49-F238E27FC236}">
              <a16:creationId xmlns:a16="http://schemas.microsoft.com/office/drawing/2014/main" id="{701FAE4D-40BB-608C-C59E-B107653D6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9273" y="35814000"/>
          <a:ext cx="779318" cy="1697799"/>
        </a:xfrm>
        <a:prstGeom prst="rect">
          <a:avLst/>
        </a:prstGeom>
      </xdr:spPr>
    </xdr:pic>
    <xdr:clientData/>
  </xdr:twoCellAnchor>
  <xdr:twoCellAnchor>
    <xdr:from>
      <xdr:col>5</xdr:col>
      <xdr:colOff>511755</xdr:colOff>
      <xdr:row>29</xdr:row>
      <xdr:rowOff>69273</xdr:rowOff>
    </xdr:from>
    <xdr:to>
      <xdr:col>5</xdr:col>
      <xdr:colOff>1292914</xdr:colOff>
      <xdr:row>29</xdr:row>
      <xdr:rowOff>1698275</xdr:rowOff>
    </xdr:to>
    <xdr:pic>
      <xdr:nvPicPr>
        <xdr:cNvPr id="32" name="Afbeelding 31" descr="Afbeelding met Frisdrank, cilinder, Blik&#10;&#10;Automatisch gegenereerde beschrijving">
          <a:extLst>
            <a:ext uri="{FF2B5EF4-FFF2-40B4-BE49-F238E27FC236}">
              <a16:creationId xmlns:a16="http://schemas.microsoft.com/office/drawing/2014/main" id="{11CE7D11-5657-1F37-3999-D63A141D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98800" y="37615091"/>
          <a:ext cx="781159" cy="1629002"/>
        </a:xfrm>
        <a:prstGeom prst="rect">
          <a:avLst/>
        </a:prstGeom>
      </xdr:spPr>
    </xdr:pic>
    <xdr:clientData/>
  </xdr:twoCellAnchor>
  <xdr:twoCellAnchor>
    <xdr:from>
      <xdr:col>5</xdr:col>
      <xdr:colOff>602255</xdr:colOff>
      <xdr:row>30</xdr:row>
      <xdr:rowOff>69273</xdr:rowOff>
    </xdr:from>
    <xdr:to>
      <xdr:col>5</xdr:col>
      <xdr:colOff>1202414</xdr:colOff>
      <xdr:row>30</xdr:row>
      <xdr:rowOff>1660170</xdr:rowOff>
    </xdr:to>
    <xdr:pic>
      <xdr:nvPicPr>
        <xdr:cNvPr id="33" name="Afbeelding 32" descr="Afbeelding met Container, bak, cilinder, container&#10;&#10;Automatisch gegenereerde beschrijving">
          <a:extLst>
            <a:ext uri="{FF2B5EF4-FFF2-40B4-BE49-F238E27FC236}">
              <a16:creationId xmlns:a16="http://schemas.microsoft.com/office/drawing/2014/main" id="{21CDCB0D-604A-BD9A-FCE7-EDEB2AE8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89300" y="39398864"/>
          <a:ext cx="600159" cy="1590897"/>
        </a:xfrm>
        <a:prstGeom prst="rect">
          <a:avLst/>
        </a:prstGeom>
      </xdr:spPr>
    </xdr:pic>
    <xdr:clientData/>
  </xdr:twoCellAnchor>
  <xdr:twoCellAnchor>
    <xdr:from>
      <xdr:col>5</xdr:col>
      <xdr:colOff>564150</xdr:colOff>
      <xdr:row>31</xdr:row>
      <xdr:rowOff>69273</xdr:rowOff>
    </xdr:from>
    <xdr:to>
      <xdr:col>5</xdr:col>
      <xdr:colOff>1240519</xdr:colOff>
      <xdr:row>31</xdr:row>
      <xdr:rowOff>1698275</xdr:rowOff>
    </xdr:to>
    <xdr:pic>
      <xdr:nvPicPr>
        <xdr:cNvPr id="34" name="Afbeelding 33" descr="Afbeelding met Container, container, bak, cilinder&#10;&#10;Automatisch gegenereerde beschrijving">
          <a:extLst>
            <a:ext uri="{FF2B5EF4-FFF2-40B4-BE49-F238E27FC236}">
              <a16:creationId xmlns:a16="http://schemas.microsoft.com/office/drawing/2014/main" id="{7D89A031-6D04-CC23-4444-F23CFCA2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751195" y="41182637"/>
          <a:ext cx="676369" cy="1629002"/>
        </a:xfrm>
        <a:prstGeom prst="rect">
          <a:avLst/>
        </a:prstGeom>
      </xdr:spPr>
    </xdr:pic>
    <xdr:clientData/>
  </xdr:twoCellAnchor>
  <xdr:twoCellAnchor>
    <xdr:from>
      <xdr:col>5</xdr:col>
      <xdr:colOff>616169</xdr:colOff>
      <xdr:row>32</xdr:row>
      <xdr:rowOff>51954</xdr:rowOff>
    </xdr:from>
    <xdr:to>
      <xdr:col>5</xdr:col>
      <xdr:colOff>1254433</xdr:colOff>
      <xdr:row>32</xdr:row>
      <xdr:rowOff>1728588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7C5548C6-7339-6644-F81B-F2179ABD6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03214" y="42949090"/>
          <a:ext cx="638264" cy="1676634"/>
        </a:xfrm>
        <a:prstGeom prst="rect">
          <a:avLst/>
        </a:prstGeom>
      </xdr:spPr>
    </xdr:pic>
    <xdr:clientData/>
  </xdr:twoCellAnchor>
  <xdr:twoCellAnchor>
    <xdr:from>
      <xdr:col>5</xdr:col>
      <xdr:colOff>650417</xdr:colOff>
      <xdr:row>33</xdr:row>
      <xdr:rowOff>86590</xdr:rowOff>
    </xdr:from>
    <xdr:to>
      <xdr:col>5</xdr:col>
      <xdr:colOff>1220185</xdr:colOff>
      <xdr:row>33</xdr:row>
      <xdr:rowOff>1714499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AB7E9013-99F2-7720-553F-8C93E8D8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7462" y="44767499"/>
          <a:ext cx="569768" cy="1627909"/>
        </a:xfrm>
        <a:prstGeom prst="rect">
          <a:avLst/>
        </a:prstGeom>
      </xdr:spPr>
    </xdr:pic>
    <xdr:clientData/>
  </xdr:twoCellAnchor>
  <xdr:twoCellAnchor>
    <xdr:from>
      <xdr:col>5</xdr:col>
      <xdr:colOff>633325</xdr:colOff>
      <xdr:row>34</xdr:row>
      <xdr:rowOff>51954</xdr:rowOff>
    </xdr:from>
    <xdr:to>
      <xdr:col>5</xdr:col>
      <xdr:colOff>1237277</xdr:colOff>
      <xdr:row>34</xdr:row>
      <xdr:rowOff>1749136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97C28C8A-4D04-AA01-72BB-FB0619F6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0370" y="46516636"/>
          <a:ext cx="603952" cy="1697182"/>
        </a:xfrm>
        <a:prstGeom prst="rect">
          <a:avLst/>
        </a:prstGeom>
      </xdr:spPr>
    </xdr:pic>
    <xdr:clientData/>
  </xdr:twoCellAnchor>
  <xdr:twoCellAnchor>
    <xdr:from>
      <xdr:col>5</xdr:col>
      <xdr:colOff>68405</xdr:colOff>
      <xdr:row>35</xdr:row>
      <xdr:rowOff>207816</xdr:rowOff>
    </xdr:from>
    <xdr:to>
      <xdr:col>5</xdr:col>
      <xdr:colOff>1802197</xdr:colOff>
      <xdr:row>35</xdr:row>
      <xdr:rowOff>1379555</xdr:rowOff>
    </xdr:to>
    <xdr:pic>
      <xdr:nvPicPr>
        <xdr:cNvPr id="38" name="Afbeelding 37" descr="Afbeelding met tekst&#10;&#10;Automatisch gegenereerde beschrijving">
          <a:extLst>
            <a:ext uri="{FF2B5EF4-FFF2-40B4-BE49-F238E27FC236}">
              <a16:creationId xmlns:a16="http://schemas.microsoft.com/office/drawing/2014/main" id="{BEA099A2-41BC-6570-215A-D56BDFB0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55450" y="48456271"/>
          <a:ext cx="1733792" cy="1171739"/>
        </a:xfrm>
        <a:prstGeom prst="rect">
          <a:avLst/>
        </a:prstGeom>
      </xdr:spPr>
    </xdr:pic>
    <xdr:clientData/>
  </xdr:twoCellAnchor>
  <xdr:twoCellAnchor>
    <xdr:from>
      <xdr:col>5</xdr:col>
      <xdr:colOff>77932</xdr:colOff>
      <xdr:row>36</xdr:row>
      <xdr:rowOff>121226</xdr:rowOff>
    </xdr:from>
    <xdr:to>
      <xdr:col>5</xdr:col>
      <xdr:colOff>1792671</xdr:colOff>
      <xdr:row>36</xdr:row>
      <xdr:rowOff>1331070</xdr:rowOff>
    </xdr:to>
    <xdr:pic>
      <xdr:nvPicPr>
        <xdr:cNvPr id="41" name="Afbeelding 40" descr="Afbeelding met Container, cilinder&#10;&#10;Automatisch gegenereerde beschrijving">
          <a:extLst>
            <a:ext uri="{FF2B5EF4-FFF2-40B4-BE49-F238E27FC236}">
              <a16:creationId xmlns:a16="http://schemas.microsoft.com/office/drawing/2014/main" id="{41E961E9-5370-AA4F-5DC8-670B19D4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64977" y="51833317"/>
          <a:ext cx="1714739" cy="1209844"/>
        </a:xfrm>
        <a:prstGeom prst="rect">
          <a:avLst/>
        </a:prstGeom>
      </xdr:spPr>
    </xdr:pic>
    <xdr:clientData/>
  </xdr:twoCellAnchor>
  <xdr:twoCellAnchor>
    <xdr:from>
      <xdr:col>5</xdr:col>
      <xdr:colOff>596196</xdr:colOff>
      <xdr:row>37</xdr:row>
      <xdr:rowOff>69272</xdr:rowOff>
    </xdr:from>
    <xdr:to>
      <xdr:col>5</xdr:col>
      <xdr:colOff>1234460</xdr:colOff>
      <xdr:row>37</xdr:row>
      <xdr:rowOff>1764959</xdr:rowOff>
    </xdr:to>
    <xdr:pic>
      <xdr:nvPicPr>
        <xdr:cNvPr id="128" name="Afbeelding 127">
          <a:extLst>
            <a:ext uri="{FF2B5EF4-FFF2-40B4-BE49-F238E27FC236}">
              <a16:creationId xmlns:a16="http://schemas.microsoft.com/office/drawing/2014/main" id="{BEE42F97-FA95-3860-0D77-9D741234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83241" y="88946181"/>
          <a:ext cx="638264" cy="1695687"/>
        </a:xfrm>
        <a:prstGeom prst="rect">
          <a:avLst/>
        </a:prstGeom>
      </xdr:spPr>
    </xdr:pic>
    <xdr:clientData/>
  </xdr:twoCellAnchor>
  <xdr:twoCellAnchor>
    <xdr:from>
      <xdr:col>5</xdr:col>
      <xdr:colOff>534275</xdr:colOff>
      <xdr:row>38</xdr:row>
      <xdr:rowOff>69272</xdr:rowOff>
    </xdr:from>
    <xdr:to>
      <xdr:col>5</xdr:col>
      <xdr:colOff>1296381</xdr:colOff>
      <xdr:row>38</xdr:row>
      <xdr:rowOff>1803064</xdr:rowOff>
    </xdr:to>
    <xdr:pic>
      <xdr:nvPicPr>
        <xdr:cNvPr id="129" name="Afbeelding 128" descr="Afbeelding met waterfles, cilinder, fles, Plastic fles&#10;&#10;Automatisch gegenereerde beschrijving">
          <a:extLst>
            <a:ext uri="{FF2B5EF4-FFF2-40B4-BE49-F238E27FC236}">
              <a16:creationId xmlns:a16="http://schemas.microsoft.com/office/drawing/2014/main" id="{4D4B21B4-7330-DD10-CF8D-F6D067A3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21320" y="90868499"/>
          <a:ext cx="762106" cy="1733792"/>
        </a:xfrm>
        <a:prstGeom prst="rect">
          <a:avLst/>
        </a:prstGeom>
      </xdr:spPr>
    </xdr:pic>
    <xdr:clientData/>
  </xdr:twoCellAnchor>
  <xdr:twoCellAnchor>
    <xdr:from>
      <xdr:col>5</xdr:col>
      <xdr:colOff>481880</xdr:colOff>
      <xdr:row>39</xdr:row>
      <xdr:rowOff>69272</xdr:rowOff>
    </xdr:from>
    <xdr:to>
      <xdr:col>5</xdr:col>
      <xdr:colOff>1348776</xdr:colOff>
      <xdr:row>39</xdr:row>
      <xdr:rowOff>1764959</xdr:rowOff>
    </xdr:to>
    <xdr:pic>
      <xdr:nvPicPr>
        <xdr:cNvPr id="130" name="Afbeelding 129" descr="Afbeelding met plastic, cilinder, roze, fles&#10;&#10;Automatisch gegenereerde beschrijving">
          <a:extLst>
            <a:ext uri="{FF2B5EF4-FFF2-40B4-BE49-F238E27FC236}">
              <a16:creationId xmlns:a16="http://schemas.microsoft.com/office/drawing/2014/main" id="{B6BE226E-595D-13E6-FC73-7E3B4F13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68925" y="92790817"/>
          <a:ext cx="866896" cy="1695687"/>
        </a:xfrm>
        <a:prstGeom prst="rect">
          <a:avLst/>
        </a:prstGeom>
      </xdr:spPr>
    </xdr:pic>
    <xdr:clientData/>
  </xdr:twoCellAnchor>
  <xdr:twoCellAnchor>
    <xdr:from>
      <xdr:col>5</xdr:col>
      <xdr:colOff>467591</xdr:colOff>
      <xdr:row>40</xdr:row>
      <xdr:rowOff>51954</xdr:rowOff>
    </xdr:from>
    <xdr:to>
      <xdr:col>5</xdr:col>
      <xdr:colOff>1363066</xdr:colOff>
      <xdr:row>40</xdr:row>
      <xdr:rowOff>1890536</xdr:rowOff>
    </xdr:to>
    <xdr:pic>
      <xdr:nvPicPr>
        <xdr:cNvPr id="131" name="Afbeelding 130" descr="Afbeelding met cilinder, waterfles, fles, plastic&#10;&#10;Automatisch gegenereerde beschrijving">
          <a:extLst>
            <a:ext uri="{FF2B5EF4-FFF2-40B4-BE49-F238E27FC236}">
              <a16:creationId xmlns:a16="http://schemas.microsoft.com/office/drawing/2014/main" id="{DC34EEE3-81FA-5F6C-DE25-C2D156BD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54636" y="94695818"/>
          <a:ext cx="895475" cy="1838582"/>
        </a:xfrm>
        <a:prstGeom prst="rect">
          <a:avLst/>
        </a:prstGeom>
      </xdr:spPr>
    </xdr:pic>
    <xdr:clientData/>
  </xdr:twoCellAnchor>
  <xdr:twoCellAnchor>
    <xdr:from>
      <xdr:col>5</xdr:col>
      <xdr:colOff>591433</xdr:colOff>
      <xdr:row>41</xdr:row>
      <xdr:rowOff>51954</xdr:rowOff>
    </xdr:from>
    <xdr:to>
      <xdr:col>5</xdr:col>
      <xdr:colOff>1239223</xdr:colOff>
      <xdr:row>41</xdr:row>
      <xdr:rowOff>1881009</xdr:rowOff>
    </xdr:to>
    <xdr:pic>
      <xdr:nvPicPr>
        <xdr:cNvPr id="132" name="Afbeelding 131" descr="Afbeelding met cilinder, waterfles, plastic, fles&#10;&#10;Automatisch gegenereerde beschrijving">
          <a:extLst>
            <a:ext uri="{FF2B5EF4-FFF2-40B4-BE49-F238E27FC236}">
              <a16:creationId xmlns:a16="http://schemas.microsoft.com/office/drawing/2014/main" id="{DB6BC6F2-9B6B-8CB5-3203-CB5750BE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78478" y="96618136"/>
          <a:ext cx="647790" cy="1829055"/>
        </a:xfrm>
        <a:prstGeom prst="rect">
          <a:avLst/>
        </a:prstGeom>
      </xdr:spPr>
    </xdr:pic>
    <xdr:clientData/>
  </xdr:twoCellAnchor>
  <xdr:twoCellAnchor>
    <xdr:from>
      <xdr:col>5</xdr:col>
      <xdr:colOff>532542</xdr:colOff>
      <xdr:row>42</xdr:row>
      <xdr:rowOff>51954</xdr:rowOff>
    </xdr:from>
    <xdr:to>
      <xdr:col>5</xdr:col>
      <xdr:colOff>1189859</xdr:colOff>
      <xdr:row>42</xdr:row>
      <xdr:rowOff>1871483</xdr:rowOff>
    </xdr:to>
    <xdr:pic>
      <xdr:nvPicPr>
        <xdr:cNvPr id="133" name="Afbeelding 132" descr="Afbeelding met plastic, cilinder, fles&#10;&#10;Automatisch gegenereerde beschrijving">
          <a:extLst>
            <a:ext uri="{FF2B5EF4-FFF2-40B4-BE49-F238E27FC236}">
              <a16:creationId xmlns:a16="http://schemas.microsoft.com/office/drawing/2014/main" id="{A4F9103C-0202-EEDE-985B-603E29B8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719587" y="98540454"/>
          <a:ext cx="657317" cy="1819529"/>
        </a:xfrm>
        <a:prstGeom prst="rect">
          <a:avLst/>
        </a:prstGeom>
      </xdr:spPr>
    </xdr:pic>
    <xdr:clientData/>
  </xdr:twoCellAnchor>
  <xdr:twoCellAnchor>
    <xdr:from>
      <xdr:col>5</xdr:col>
      <xdr:colOff>484910</xdr:colOff>
      <xdr:row>43</xdr:row>
      <xdr:rowOff>51954</xdr:rowOff>
    </xdr:from>
    <xdr:to>
      <xdr:col>5</xdr:col>
      <xdr:colOff>1237490</xdr:colOff>
      <xdr:row>43</xdr:row>
      <xdr:rowOff>1871483</xdr:rowOff>
    </xdr:to>
    <xdr:pic>
      <xdr:nvPicPr>
        <xdr:cNvPr id="134" name="Afbeelding 133" descr="Afbeelding met cilinder, plastic&#10;&#10;Automatisch gegenereerde beschrijving">
          <a:extLst>
            <a:ext uri="{FF2B5EF4-FFF2-40B4-BE49-F238E27FC236}">
              <a16:creationId xmlns:a16="http://schemas.microsoft.com/office/drawing/2014/main" id="{E54E217A-00D6-E139-9D5A-F19AFB6E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71955" y="100462772"/>
          <a:ext cx="752580" cy="1819529"/>
        </a:xfrm>
        <a:prstGeom prst="rect">
          <a:avLst/>
        </a:prstGeom>
      </xdr:spPr>
    </xdr:pic>
    <xdr:clientData/>
  </xdr:twoCellAnchor>
  <xdr:twoCellAnchor>
    <xdr:from>
      <xdr:col>5</xdr:col>
      <xdr:colOff>594463</xdr:colOff>
      <xdr:row>44</xdr:row>
      <xdr:rowOff>51954</xdr:rowOff>
    </xdr:from>
    <xdr:to>
      <xdr:col>5</xdr:col>
      <xdr:colOff>1127937</xdr:colOff>
      <xdr:row>44</xdr:row>
      <xdr:rowOff>1804799</xdr:rowOff>
    </xdr:to>
    <xdr:pic>
      <xdr:nvPicPr>
        <xdr:cNvPr id="135" name="Afbeelding 134">
          <a:extLst>
            <a:ext uri="{FF2B5EF4-FFF2-40B4-BE49-F238E27FC236}">
              <a16:creationId xmlns:a16="http://schemas.microsoft.com/office/drawing/2014/main" id="{7C8170AF-3ACD-0882-0E4A-245FF643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781508" y="102385090"/>
          <a:ext cx="533474" cy="1752845"/>
        </a:xfrm>
        <a:prstGeom prst="rect">
          <a:avLst/>
        </a:prstGeom>
      </xdr:spPr>
    </xdr:pic>
    <xdr:clientData/>
  </xdr:twoCellAnchor>
  <xdr:twoCellAnchor>
    <xdr:from>
      <xdr:col>5</xdr:col>
      <xdr:colOff>575816</xdr:colOff>
      <xdr:row>45</xdr:row>
      <xdr:rowOff>51955</xdr:rowOff>
    </xdr:from>
    <xdr:to>
      <xdr:col>5</xdr:col>
      <xdr:colOff>1146584</xdr:colOff>
      <xdr:row>45</xdr:row>
      <xdr:rowOff>1853045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A0827159-003B-C72C-AADF-310C0F45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2861" y="104307410"/>
          <a:ext cx="570768" cy="1801090"/>
        </a:xfrm>
        <a:prstGeom prst="rect">
          <a:avLst/>
        </a:prstGeom>
      </xdr:spPr>
    </xdr:pic>
    <xdr:clientData/>
  </xdr:twoCellAnchor>
  <xdr:twoCellAnchor>
    <xdr:from>
      <xdr:col>5</xdr:col>
      <xdr:colOff>551595</xdr:colOff>
      <xdr:row>46</xdr:row>
      <xdr:rowOff>51954</xdr:rowOff>
    </xdr:from>
    <xdr:to>
      <xdr:col>5</xdr:col>
      <xdr:colOff>1170806</xdr:colOff>
      <xdr:row>46</xdr:row>
      <xdr:rowOff>1852430</xdr:rowOff>
    </xdr:to>
    <xdr:pic>
      <xdr:nvPicPr>
        <xdr:cNvPr id="137" name="Afbeelding 136" descr="Afbeelding met cilinder, plastic&#10;&#10;Automatisch gegenereerde beschrijving">
          <a:extLst>
            <a:ext uri="{FF2B5EF4-FFF2-40B4-BE49-F238E27FC236}">
              <a16:creationId xmlns:a16="http://schemas.microsoft.com/office/drawing/2014/main" id="{189CC3A7-C65E-48DB-3BED-3B09BF0A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38640" y="106229727"/>
          <a:ext cx="619211" cy="1800476"/>
        </a:xfrm>
        <a:prstGeom prst="rect">
          <a:avLst/>
        </a:prstGeom>
      </xdr:spPr>
    </xdr:pic>
    <xdr:clientData/>
  </xdr:twoCellAnchor>
  <xdr:twoCellAnchor>
    <xdr:from>
      <xdr:col>5</xdr:col>
      <xdr:colOff>547267</xdr:colOff>
      <xdr:row>47</xdr:row>
      <xdr:rowOff>51954</xdr:rowOff>
    </xdr:from>
    <xdr:to>
      <xdr:col>5</xdr:col>
      <xdr:colOff>1071215</xdr:colOff>
      <xdr:row>47</xdr:row>
      <xdr:rowOff>1852430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3F01B992-4B6C-CDC5-69EE-CCA2D5E7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734312" y="110074363"/>
          <a:ext cx="523948" cy="1800476"/>
        </a:xfrm>
        <a:prstGeom prst="rect">
          <a:avLst/>
        </a:prstGeom>
      </xdr:spPr>
    </xdr:pic>
    <xdr:clientData/>
  </xdr:twoCellAnchor>
  <xdr:twoCellAnchor>
    <xdr:from>
      <xdr:col>5</xdr:col>
      <xdr:colOff>504399</xdr:colOff>
      <xdr:row>48</xdr:row>
      <xdr:rowOff>51954</xdr:rowOff>
    </xdr:from>
    <xdr:to>
      <xdr:col>5</xdr:col>
      <xdr:colOff>1114084</xdr:colOff>
      <xdr:row>48</xdr:row>
      <xdr:rowOff>1652377</xdr:rowOff>
    </xdr:to>
    <xdr:pic>
      <xdr:nvPicPr>
        <xdr:cNvPr id="141" name="Afbeelding 140" descr="Afbeelding met cilinder, Blik, plastic, fles&#10;&#10;Automatisch gegenereerde beschrijving">
          <a:extLst>
            <a:ext uri="{FF2B5EF4-FFF2-40B4-BE49-F238E27FC236}">
              <a16:creationId xmlns:a16="http://schemas.microsoft.com/office/drawing/2014/main" id="{C562DC42-7BF5-794E-1875-7671F2FF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91444" y="113676545"/>
          <a:ext cx="609685" cy="1600423"/>
        </a:xfrm>
        <a:prstGeom prst="rect">
          <a:avLst/>
        </a:prstGeom>
      </xdr:spPr>
    </xdr:pic>
    <xdr:clientData/>
  </xdr:twoCellAnchor>
  <xdr:twoCellAnchor>
    <xdr:from>
      <xdr:col>5</xdr:col>
      <xdr:colOff>537741</xdr:colOff>
      <xdr:row>49</xdr:row>
      <xdr:rowOff>51954</xdr:rowOff>
    </xdr:from>
    <xdr:to>
      <xdr:col>5</xdr:col>
      <xdr:colOff>1080742</xdr:colOff>
      <xdr:row>49</xdr:row>
      <xdr:rowOff>1614272</xdr:rowOff>
    </xdr:to>
    <xdr:pic>
      <xdr:nvPicPr>
        <xdr:cNvPr id="142" name="Afbeelding 141" descr="Afbeelding met cilinder, Container, container, bak&#10;&#10;Automatisch gegenereerde beschrijving">
          <a:extLst>
            <a:ext uri="{FF2B5EF4-FFF2-40B4-BE49-F238E27FC236}">
              <a16:creationId xmlns:a16="http://schemas.microsoft.com/office/drawing/2014/main" id="{EE8F5556-1C5C-A3FF-D08F-B5FE30621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724786" y="115356409"/>
          <a:ext cx="543001" cy="1562318"/>
        </a:xfrm>
        <a:prstGeom prst="rect">
          <a:avLst/>
        </a:prstGeom>
      </xdr:spPr>
    </xdr:pic>
    <xdr:clientData/>
  </xdr:twoCellAnchor>
  <xdr:twoCellAnchor>
    <xdr:from>
      <xdr:col>5</xdr:col>
      <xdr:colOff>432951</xdr:colOff>
      <xdr:row>50</xdr:row>
      <xdr:rowOff>34636</xdr:rowOff>
    </xdr:from>
    <xdr:to>
      <xdr:col>5</xdr:col>
      <xdr:colOff>1185531</xdr:colOff>
      <xdr:row>50</xdr:row>
      <xdr:rowOff>1663638</xdr:rowOff>
    </xdr:to>
    <xdr:pic>
      <xdr:nvPicPr>
        <xdr:cNvPr id="143" name="Afbeelding 142" descr="Afbeelding met cilinder&#10;&#10;Automatisch gegenereerde beschrijving">
          <a:extLst>
            <a:ext uri="{FF2B5EF4-FFF2-40B4-BE49-F238E27FC236}">
              <a16:creationId xmlns:a16="http://schemas.microsoft.com/office/drawing/2014/main" id="{05C930C6-2A30-C203-95A0-F36F79C2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19996" y="117018954"/>
          <a:ext cx="752580" cy="1629002"/>
        </a:xfrm>
        <a:prstGeom prst="rect">
          <a:avLst/>
        </a:prstGeom>
      </xdr:spPr>
    </xdr:pic>
    <xdr:clientData/>
  </xdr:twoCellAnchor>
  <xdr:twoCellAnchor>
    <xdr:from>
      <xdr:col>5</xdr:col>
      <xdr:colOff>522600</xdr:colOff>
      <xdr:row>51</xdr:row>
      <xdr:rowOff>69272</xdr:rowOff>
    </xdr:from>
    <xdr:to>
      <xdr:col>5</xdr:col>
      <xdr:colOff>1008443</xdr:colOff>
      <xdr:row>51</xdr:row>
      <xdr:rowOff>1555379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BC24E05B-4129-2938-2660-B5609C13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09645" y="118733454"/>
          <a:ext cx="485843" cy="1486107"/>
        </a:xfrm>
        <a:prstGeom prst="rect">
          <a:avLst/>
        </a:prstGeom>
      </xdr:spPr>
    </xdr:pic>
    <xdr:clientData/>
  </xdr:twoCellAnchor>
  <xdr:twoCellAnchor>
    <xdr:from>
      <xdr:col>5</xdr:col>
      <xdr:colOff>508310</xdr:colOff>
      <xdr:row>52</xdr:row>
      <xdr:rowOff>51954</xdr:rowOff>
    </xdr:from>
    <xdr:to>
      <xdr:col>5</xdr:col>
      <xdr:colOff>1022732</xdr:colOff>
      <xdr:row>52</xdr:row>
      <xdr:rowOff>1633325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9CE31B43-9AB3-CA4B-E71C-27B27FB8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95355" y="120395999"/>
          <a:ext cx="514422" cy="1581371"/>
        </a:xfrm>
        <a:prstGeom prst="rect">
          <a:avLst/>
        </a:prstGeom>
      </xdr:spPr>
    </xdr:pic>
    <xdr:clientData/>
  </xdr:twoCellAnchor>
  <xdr:twoCellAnchor>
    <xdr:from>
      <xdr:col>5</xdr:col>
      <xdr:colOff>460679</xdr:colOff>
      <xdr:row>53</xdr:row>
      <xdr:rowOff>51954</xdr:rowOff>
    </xdr:from>
    <xdr:to>
      <xdr:col>5</xdr:col>
      <xdr:colOff>1070364</xdr:colOff>
      <xdr:row>53</xdr:row>
      <xdr:rowOff>1633325</xdr:rowOff>
    </xdr:to>
    <xdr:pic>
      <xdr:nvPicPr>
        <xdr:cNvPr id="146" name="Afbeelding 145" descr="Afbeelding met cilinder&#10;&#10;Automatisch gegenereerde beschrijving">
          <a:extLst>
            <a:ext uri="{FF2B5EF4-FFF2-40B4-BE49-F238E27FC236}">
              <a16:creationId xmlns:a16="http://schemas.microsoft.com/office/drawing/2014/main" id="{EC771F15-A9E1-9BAD-C3A8-C7265F47B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647724" y="122075863"/>
          <a:ext cx="609685" cy="1581371"/>
        </a:xfrm>
        <a:prstGeom prst="rect">
          <a:avLst/>
        </a:prstGeom>
      </xdr:spPr>
    </xdr:pic>
    <xdr:clientData/>
  </xdr:twoCellAnchor>
  <xdr:twoCellAnchor>
    <xdr:from>
      <xdr:col>5</xdr:col>
      <xdr:colOff>508310</xdr:colOff>
      <xdr:row>54</xdr:row>
      <xdr:rowOff>51954</xdr:rowOff>
    </xdr:from>
    <xdr:to>
      <xdr:col>5</xdr:col>
      <xdr:colOff>1022732</xdr:colOff>
      <xdr:row>54</xdr:row>
      <xdr:rowOff>1566640</xdr:rowOff>
    </xdr:to>
    <xdr:pic>
      <xdr:nvPicPr>
        <xdr:cNvPr id="147" name="Afbeelding 146">
          <a:extLst>
            <a:ext uri="{FF2B5EF4-FFF2-40B4-BE49-F238E27FC236}">
              <a16:creationId xmlns:a16="http://schemas.microsoft.com/office/drawing/2014/main" id="{91BE55F6-AD4C-AA17-B3E7-6C2FAB35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695355" y="123755727"/>
          <a:ext cx="514422" cy="1514686"/>
        </a:xfrm>
        <a:prstGeom prst="rect">
          <a:avLst/>
        </a:prstGeom>
      </xdr:spPr>
    </xdr:pic>
    <xdr:clientData/>
  </xdr:twoCellAnchor>
  <xdr:twoCellAnchor>
    <xdr:from>
      <xdr:col>5</xdr:col>
      <xdr:colOff>346363</xdr:colOff>
      <xdr:row>55</xdr:row>
      <xdr:rowOff>69272</xdr:rowOff>
    </xdr:from>
    <xdr:to>
      <xdr:col>5</xdr:col>
      <xdr:colOff>1184680</xdr:colOff>
      <xdr:row>55</xdr:row>
      <xdr:rowOff>1698274</xdr:rowOff>
    </xdr:to>
    <xdr:pic>
      <xdr:nvPicPr>
        <xdr:cNvPr id="148" name="Afbeelding 147" descr="Afbeelding met fles, waterfles, plastic, Plastic fles&#10;&#10;Automatisch gegenereerde beschrijving">
          <a:extLst>
            <a:ext uri="{FF2B5EF4-FFF2-40B4-BE49-F238E27FC236}">
              <a16:creationId xmlns:a16="http://schemas.microsoft.com/office/drawing/2014/main" id="{9A1661AF-D020-054B-11DA-4C2571932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533408" y="125452908"/>
          <a:ext cx="838317" cy="1629002"/>
        </a:xfrm>
        <a:prstGeom prst="rect">
          <a:avLst/>
        </a:prstGeom>
      </xdr:spPr>
    </xdr:pic>
    <xdr:clientData/>
  </xdr:twoCellAnchor>
  <xdr:twoCellAnchor>
    <xdr:from>
      <xdr:col>5</xdr:col>
      <xdr:colOff>355889</xdr:colOff>
      <xdr:row>56</xdr:row>
      <xdr:rowOff>69272</xdr:rowOff>
    </xdr:from>
    <xdr:to>
      <xdr:col>5</xdr:col>
      <xdr:colOff>1175153</xdr:colOff>
      <xdr:row>56</xdr:row>
      <xdr:rowOff>1745906</xdr:rowOff>
    </xdr:to>
    <xdr:pic>
      <xdr:nvPicPr>
        <xdr:cNvPr id="149" name="Afbeelding 148" descr="Afbeelding met waterfles, fles, plastic, Plastic fles&#10;&#10;Automatisch gegenereerde beschrijving">
          <a:extLst>
            <a:ext uri="{FF2B5EF4-FFF2-40B4-BE49-F238E27FC236}">
              <a16:creationId xmlns:a16="http://schemas.microsoft.com/office/drawing/2014/main" id="{909A0783-7CF6-4AF0-EAA5-28A113E7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542934" y="127271317"/>
          <a:ext cx="819264" cy="1676634"/>
        </a:xfrm>
        <a:prstGeom prst="rect">
          <a:avLst/>
        </a:prstGeom>
      </xdr:spPr>
    </xdr:pic>
    <xdr:clientData/>
  </xdr:twoCellAnchor>
  <xdr:twoCellAnchor>
    <xdr:from>
      <xdr:col>5</xdr:col>
      <xdr:colOff>429072</xdr:colOff>
      <xdr:row>57</xdr:row>
      <xdr:rowOff>69272</xdr:rowOff>
    </xdr:from>
    <xdr:to>
      <xdr:col>5</xdr:col>
      <xdr:colOff>1095915</xdr:colOff>
      <xdr:row>57</xdr:row>
      <xdr:rowOff>1698274</xdr:rowOff>
    </xdr:to>
    <xdr:pic>
      <xdr:nvPicPr>
        <xdr:cNvPr id="150" name="Afbeelding 149">
          <a:extLst>
            <a:ext uri="{FF2B5EF4-FFF2-40B4-BE49-F238E27FC236}">
              <a16:creationId xmlns:a16="http://schemas.microsoft.com/office/drawing/2014/main" id="{5EA4B433-E6D8-CF53-282A-F5F13817E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616117" y="129089727"/>
          <a:ext cx="666843" cy="1629002"/>
        </a:xfrm>
        <a:prstGeom prst="rect">
          <a:avLst/>
        </a:prstGeom>
      </xdr:spPr>
    </xdr:pic>
    <xdr:clientData/>
  </xdr:twoCellAnchor>
  <xdr:twoCellAnchor>
    <xdr:from>
      <xdr:col>5</xdr:col>
      <xdr:colOff>442919</xdr:colOff>
      <xdr:row>58</xdr:row>
      <xdr:rowOff>69272</xdr:rowOff>
    </xdr:from>
    <xdr:to>
      <xdr:col>5</xdr:col>
      <xdr:colOff>1082067</xdr:colOff>
      <xdr:row>58</xdr:row>
      <xdr:rowOff>1731817</xdr:rowOff>
    </xdr:to>
    <xdr:pic>
      <xdr:nvPicPr>
        <xdr:cNvPr id="151" name="Afbeelding 150">
          <a:extLst>
            <a:ext uri="{FF2B5EF4-FFF2-40B4-BE49-F238E27FC236}">
              <a16:creationId xmlns:a16="http://schemas.microsoft.com/office/drawing/2014/main" id="{93CBC77F-790B-F525-72C5-BE667D8D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9964" y="130908136"/>
          <a:ext cx="639148" cy="1662545"/>
        </a:xfrm>
        <a:prstGeom prst="rect">
          <a:avLst/>
        </a:prstGeom>
      </xdr:spPr>
    </xdr:pic>
    <xdr:clientData/>
  </xdr:twoCellAnchor>
  <xdr:twoCellAnchor>
    <xdr:from>
      <xdr:col>5</xdr:col>
      <xdr:colOff>461459</xdr:colOff>
      <xdr:row>59</xdr:row>
      <xdr:rowOff>51954</xdr:rowOff>
    </xdr:from>
    <xdr:to>
      <xdr:col>5</xdr:col>
      <xdr:colOff>1063528</xdr:colOff>
      <xdr:row>59</xdr:row>
      <xdr:rowOff>1766454</xdr:rowOff>
    </xdr:to>
    <xdr:pic>
      <xdr:nvPicPr>
        <xdr:cNvPr id="152" name="Afbeelding 151">
          <a:extLst>
            <a:ext uri="{FF2B5EF4-FFF2-40B4-BE49-F238E27FC236}">
              <a16:creationId xmlns:a16="http://schemas.microsoft.com/office/drawing/2014/main" id="{C91314D0-D27F-F5B9-6E54-1F94104E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8504" y="132709227"/>
          <a:ext cx="602069" cy="1714500"/>
        </a:xfrm>
        <a:prstGeom prst="rect">
          <a:avLst/>
        </a:prstGeom>
      </xdr:spPr>
    </xdr:pic>
    <xdr:clientData/>
  </xdr:twoCellAnchor>
  <xdr:twoCellAnchor>
    <xdr:from>
      <xdr:col>5</xdr:col>
      <xdr:colOff>338572</xdr:colOff>
      <xdr:row>60</xdr:row>
      <xdr:rowOff>69272</xdr:rowOff>
    </xdr:from>
    <xdr:to>
      <xdr:col>5</xdr:col>
      <xdr:colOff>1186415</xdr:colOff>
      <xdr:row>60</xdr:row>
      <xdr:rowOff>1631590</xdr:rowOff>
    </xdr:to>
    <xdr:pic>
      <xdr:nvPicPr>
        <xdr:cNvPr id="155" name="Afbeelding 154" descr="Afbeelding met kaars, cilinder&#10;&#10;Automatisch gegenereerde beschrijving">
          <a:extLst>
            <a:ext uri="{FF2B5EF4-FFF2-40B4-BE49-F238E27FC236}">
              <a16:creationId xmlns:a16="http://schemas.microsoft.com/office/drawing/2014/main" id="{47013466-B81A-F68B-92DB-3305A7EC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525617" y="136363363"/>
          <a:ext cx="847843" cy="1562318"/>
        </a:xfrm>
        <a:prstGeom prst="rect">
          <a:avLst/>
        </a:prstGeom>
      </xdr:spPr>
    </xdr:pic>
    <xdr:clientData/>
  </xdr:twoCellAnchor>
  <xdr:twoCellAnchor>
    <xdr:from>
      <xdr:col>5</xdr:col>
      <xdr:colOff>352861</xdr:colOff>
      <xdr:row>61</xdr:row>
      <xdr:rowOff>69272</xdr:rowOff>
    </xdr:from>
    <xdr:to>
      <xdr:col>5</xdr:col>
      <xdr:colOff>1172125</xdr:colOff>
      <xdr:row>61</xdr:row>
      <xdr:rowOff>1583958</xdr:rowOff>
    </xdr:to>
    <xdr:pic>
      <xdr:nvPicPr>
        <xdr:cNvPr id="156" name="Afbeelding 155" descr="Afbeelding met Frisdrank, cilinder&#10;&#10;Automatisch gegenereerde beschrijving">
          <a:extLst>
            <a:ext uri="{FF2B5EF4-FFF2-40B4-BE49-F238E27FC236}">
              <a16:creationId xmlns:a16="http://schemas.microsoft.com/office/drawing/2014/main" id="{C9DBA8BA-BAFC-8D59-F6FB-4F9683FD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539906" y="138181772"/>
          <a:ext cx="819264" cy="1514686"/>
        </a:xfrm>
        <a:prstGeom prst="rect">
          <a:avLst/>
        </a:prstGeom>
      </xdr:spPr>
    </xdr:pic>
    <xdr:clientData/>
  </xdr:twoCellAnchor>
  <xdr:twoCellAnchor>
    <xdr:from>
      <xdr:col>5</xdr:col>
      <xdr:colOff>410019</xdr:colOff>
      <xdr:row>62</xdr:row>
      <xdr:rowOff>69272</xdr:rowOff>
    </xdr:from>
    <xdr:to>
      <xdr:col>5</xdr:col>
      <xdr:colOff>1114967</xdr:colOff>
      <xdr:row>62</xdr:row>
      <xdr:rowOff>1774485</xdr:rowOff>
    </xdr:to>
    <xdr:pic>
      <xdr:nvPicPr>
        <xdr:cNvPr id="157" name="Afbeelding 156">
          <a:extLst>
            <a:ext uri="{FF2B5EF4-FFF2-40B4-BE49-F238E27FC236}">
              <a16:creationId xmlns:a16="http://schemas.microsoft.com/office/drawing/2014/main" id="{696607CD-9D09-BD32-DDC4-3ADFBA0C8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597064" y="140000181"/>
          <a:ext cx="704948" cy="1705213"/>
        </a:xfrm>
        <a:prstGeom prst="rect">
          <a:avLst/>
        </a:prstGeom>
      </xdr:spPr>
    </xdr:pic>
    <xdr:clientData/>
  </xdr:twoCellAnchor>
  <xdr:twoCellAnchor>
    <xdr:from>
      <xdr:col>5</xdr:col>
      <xdr:colOff>412608</xdr:colOff>
      <xdr:row>63</xdr:row>
      <xdr:rowOff>51954</xdr:rowOff>
    </xdr:from>
    <xdr:to>
      <xdr:col>5</xdr:col>
      <xdr:colOff>1184241</xdr:colOff>
      <xdr:row>63</xdr:row>
      <xdr:rowOff>1776220</xdr:rowOff>
    </xdr:to>
    <xdr:pic>
      <xdr:nvPicPr>
        <xdr:cNvPr id="164" name="Afbeelding 163">
          <a:extLst>
            <a:ext uri="{FF2B5EF4-FFF2-40B4-BE49-F238E27FC236}">
              <a16:creationId xmlns:a16="http://schemas.microsoft.com/office/drawing/2014/main" id="{EF125ED0-6AAD-DCA7-0398-BBEAC0E9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599653" y="141801272"/>
          <a:ext cx="771633" cy="1724266"/>
        </a:xfrm>
        <a:prstGeom prst="rect">
          <a:avLst/>
        </a:prstGeom>
      </xdr:spPr>
    </xdr:pic>
    <xdr:clientData/>
  </xdr:twoCellAnchor>
  <xdr:twoCellAnchor>
    <xdr:from>
      <xdr:col>5</xdr:col>
      <xdr:colOff>398318</xdr:colOff>
      <xdr:row>64</xdr:row>
      <xdr:rowOff>51954</xdr:rowOff>
    </xdr:from>
    <xdr:to>
      <xdr:col>5</xdr:col>
      <xdr:colOff>1198530</xdr:colOff>
      <xdr:row>64</xdr:row>
      <xdr:rowOff>1804799</xdr:rowOff>
    </xdr:to>
    <xdr:pic>
      <xdr:nvPicPr>
        <xdr:cNvPr id="165" name="Afbeelding 164">
          <a:extLst>
            <a:ext uri="{FF2B5EF4-FFF2-40B4-BE49-F238E27FC236}">
              <a16:creationId xmlns:a16="http://schemas.microsoft.com/office/drawing/2014/main" id="{09B80DC7-0448-C05F-D01E-CE902B613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585363" y="143619681"/>
          <a:ext cx="800212" cy="1752845"/>
        </a:xfrm>
        <a:prstGeom prst="rect">
          <a:avLst/>
        </a:prstGeom>
      </xdr:spPr>
    </xdr:pic>
    <xdr:clientData/>
  </xdr:twoCellAnchor>
  <xdr:twoCellAnchor>
    <xdr:from>
      <xdr:col>5</xdr:col>
      <xdr:colOff>426897</xdr:colOff>
      <xdr:row>65</xdr:row>
      <xdr:rowOff>51954</xdr:rowOff>
    </xdr:from>
    <xdr:to>
      <xdr:col>5</xdr:col>
      <xdr:colOff>1169951</xdr:colOff>
      <xdr:row>65</xdr:row>
      <xdr:rowOff>1747641</xdr:rowOff>
    </xdr:to>
    <xdr:pic>
      <xdr:nvPicPr>
        <xdr:cNvPr id="166" name="Afbeelding 165">
          <a:extLst>
            <a:ext uri="{FF2B5EF4-FFF2-40B4-BE49-F238E27FC236}">
              <a16:creationId xmlns:a16="http://schemas.microsoft.com/office/drawing/2014/main" id="{B0A6CBEB-2449-5C8C-CCBA-03842D3D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613942" y="145438090"/>
          <a:ext cx="743054" cy="1695687"/>
        </a:xfrm>
        <a:prstGeom prst="rect">
          <a:avLst/>
        </a:prstGeom>
      </xdr:spPr>
    </xdr:pic>
    <xdr:clientData/>
  </xdr:twoCellAnchor>
  <xdr:twoCellAnchor>
    <xdr:from>
      <xdr:col>5</xdr:col>
      <xdr:colOff>422134</xdr:colOff>
      <xdr:row>66</xdr:row>
      <xdr:rowOff>51954</xdr:rowOff>
    </xdr:from>
    <xdr:to>
      <xdr:col>5</xdr:col>
      <xdr:colOff>1174714</xdr:colOff>
      <xdr:row>66</xdr:row>
      <xdr:rowOff>1728588</xdr:rowOff>
    </xdr:to>
    <xdr:pic>
      <xdr:nvPicPr>
        <xdr:cNvPr id="167" name="Afbeelding 166">
          <a:extLst>
            <a:ext uri="{FF2B5EF4-FFF2-40B4-BE49-F238E27FC236}">
              <a16:creationId xmlns:a16="http://schemas.microsoft.com/office/drawing/2014/main" id="{80316165-7FC8-E435-9824-687D43BA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09179" y="147256499"/>
          <a:ext cx="752580" cy="1676634"/>
        </a:xfrm>
        <a:prstGeom prst="rect">
          <a:avLst/>
        </a:prstGeom>
      </xdr:spPr>
    </xdr:pic>
    <xdr:clientData/>
  </xdr:twoCellAnchor>
  <xdr:twoCellAnchor>
    <xdr:from>
      <xdr:col>5</xdr:col>
      <xdr:colOff>455476</xdr:colOff>
      <xdr:row>67</xdr:row>
      <xdr:rowOff>51954</xdr:rowOff>
    </xdr:from>
    <xdr:to>
      <xdr:col>5</xdr:col>
      <xdr:colOff>1141372</xdr:colOff>
      <xdr:row>67</xdr:row>
      <xdr:rowOff>1652377</xdr:rowOff>
    </xdr:to>
    <xdr:pic>
      <xdr:nvPicPr>
        <xdr:cNvPr id="168" name="Afbeelding 167" descr="Afbeelding met cilinder, lamp, licht&#10;&#10;Automatisch gegenereerde beschrijving">
          <a:extLst>
            <a:ext uri="{FF2B5EF4-FFF2-40B4-BE49-F238E27FC236}">
              <a16:creationId xmlns:a16="http://schemas.microsoft.com/office/drawing/2014/main" id="{5E64388C-65CA-5214-B6BE-F2E53A2BB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642521" y="149074909"/>
          <a:ext cx="685896" cy="1600423"/>
        </a:xfrm>
        <a:prstGeom prst="rect">
          <a:avLst/>
        </a:prstGeom>
      </xdr:spPr>
    </xdr:pic>
    <xdr:clientData/>
  </xdr:twoCellAnchor>
  <xdr:twoCellAnchor>
    <xdr:from>
      <xdr:col>5</xdr:col>
      <xdr:colOff>431661</xdr:colOff>
      <xdr:row>68</xdr:row>
      <xdr:rowOff>51954</xdr:rowOff>
    </xdr:from>
    <xdr:to>
      <xdr:col>5</xdr:col>
      <xdr:colOff>1165188</xdr:colOff>
      <xdr:row>68</xdr:row>
      <xdr:rowOff>1661904</xdr:rowOff>
    </xdr:to>
    <xdr:pic>
      <xdr:nvPicPr>
        <xdr:cNvPr id="169" name="Afbeelding 168" descr="Afbeelding met waterfles, fles&#10;&#10;Automatisch gegenereerde beschrijving">
          <a:extLst>
            <a:ext uri="{FF2B5EF4-FFF2-40B4-BE49-F238E27FC236}">
              <a16:creationId xmlns:a16="http://schemas.microsoft.com/office/drawing/2014/main" id="{4D6302F8-797F-117C-9DFF-9B3E7104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618706" y="150841363"/>
          <a:ext cx="733527" cy="1609950"/>
        </a:xfrm>
        <a:prstGeom prst="rect">
          <a:avLst/>
        </a:prstGeom>
      </xdr:spPr>
    </xdr:pic>
    <xdr:clientData/>
  </xdr:twoCellAnchor>
  <xdr:twoCellAnchor>
    <xdr:from>
      <xdr:col>5</xdr:col>
      <xdr:colOff>431661</xdr:colOff>
      <xdr:row>69</xdr:row>
      <xdr:rowOff>51954</xdr:rowOff>
    </xdr:from>
    <xdr:to>
      <xdr:col>5</xdr:col>
      <xdr:colOff>1165188</xdr:colOff>
      <xdr:row>69</xdr:row>
      <xdr:rowOff>1642851</xdr:rowOff>
    </xdr:to>
    <xdr:pic>
      <xdr:nvPicPr>
        <xdr:cNvPr id="170" name="Afbeelding 169" descr="Afbeelding met waterfles, fles, plastic, deksel&#10;&#10;Automatisch gegenereerde beschrijving">
          <a:extLst>
            <a:ext uri="{FF2B5EF4-FFF2-40B4-BE49-F238E27FC236}">
              <a16:creationId xmlns:a16="http://schemas.microsoft.com/office/drawing/2014/main" id="{8D727271-5E42-FA0D-BB28-99DF08641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18706" y="152607818"/>
          <a:ext cx="733527" cy="1590897"/>
        </a:xfrm>
        <a:prstGeom prst="rect">
          <a:avLst/>
        </a:prstGeom>
      </xdr:spPr>
    </xdr:pic>
    <xdr:clientData/>
  </xdr:twoCellAnchor>
  <xdr:twoCellAnchor>
    <xdr:from>
      <xdr:col>5</xdr:col>
      <xdr:colOff>513924</xdr:colOff>
      <xdr:row>70</xdr:row>
      <xdr:rowOff>51954</xdr:rowOff>
    </xdr:from>
    <xdr:to>
      <xdr:col>5</xdr:col>
      <xdr:colOff>1066451</xdr:colOff>
      <xdr:row>70</xdr:row>
      <xdr:rowOff>1709535</xdr:rowOff>
    </xdr:to>
    <xdr:pic>
      <xdr:nvPicPr>
        <xdr:cNvPr id="171" name="Afbeelding 170">
          <a:extLst>
            <a:ext uri="{FF2B5EF4-FFF2-40B4-BE49-F238E27FC236}">
              <a16:creationId xmlns:a16="http://schemas.microsoft.com/office/drawing/2014/main" id="{9508055A-2197-B1AB-0A9A-2B3E7583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00969" y="154374272"/>
          <a:ext cx="552527" cy="1657581"/>
        </a:xfrm>
        <a:prstGeom prst="rect">
          <a:avLst/>
        </a:prstGeom>
      </xdr:spPr>
    </xdr:pic>
    <xdr:clientData/>
  </xdr:twoCellAnchor>
  <xdr:twoCellAnchor>
    <xdr:from>
      <xdr:col>5</xdr:col>
      <xdr:colOff>490108</xdr:colOff>
      <xdr:row>71</xdr:row>
      <xdr:rowOff>51954</xdr:rowOff>
    </xdr:from>
    <xdr:to>
      <xdr:col>5</xdr:col>
      <xdr:colOff>1090267</xdr:colOff>
      <xdr:row>71</xdr:row>
      <xdr:rowOff>1881009</xdr:rowOff>
    </xdr:to>
    <xdr:pic>
      <xdr:nvPicPr>
        <xdr:cNvPr id="173" name="Afbeelding 172">
          <a:extLst>
            <a:ext uri="{FF2B5EF4-FFF2-40B4-BE49-F238E27FC236}">
              <a16:creationId xmlns:a16="http://schemas.microsoft.com/office/drawing/2014/main" id="{405355F4-7DAE-1E58-63B4-C36827F3D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677153" y="158114999"/>
          <a:ext cx="600159" cy="1829055"/>
        </a:xfrm>
        <a:prstGeom prst="rect">
          <a:avLst/>
        </a:prstGeom>
      </xdr:spPr>
    </xdr:pic>
    <xdr:clientData/>
  </xdr:twoCellAnchor>
  <xdr:twoCellAnchor>
    <xdr:from>
      <xdr:col>5</xdr:col>
      <xdr:colOff>513924</xdr:colOff>
      <xdr:row>72</xdr:row>
      <xdr:rowOff>51954</xdr:rowOff>
    </xdr:from>
    <xdr:to>
      <xdr:col>5</xdr:col>
      <xdr:colOff>1066451</xdr:colOff>
      <xdr:row>72</xdr:row>
      <xdr:rowOff>1900062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7C6DC9C5-271A-D46B-6BFF-14D22659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700969" y="160089272"/>
          <a:ext cx="552527" cy="1848108"/>
        </a:xfrm>
        <a:prstGeom prst="rect">
          <a:avLst/>
        </a:prstGeom>
      </xdr:spPr>
    </xdr:pic>
    <xdr:clientData/>
  </xdr:twoCellAnchor>
  <xdr:twoCellAnchor>
    <xdr:from>
      <xdr:col>5</xdr:col>
      <xdr:colOff>509161</xdr:colOff>
      <xdr:row>73</xdr:row>
      <xdr:rowOff>51954</xdr:rowOff>
    </xdr:from>
    <xdr:to>
      <xdr:col>5</xdr:col>
      <xdr:colOff>1071214</xdr:colOff>
      <xdr:row>73</xdr:row>
      <xdr:rowOff>1833378</xdr:rowOff>
    </xdr:to>
    <xdr:pic>
      <xdr:nvPicPr>
        <xdr:cNvPr id="176" name="Afbeelding 175">
          <a:extLst>
            <a:ext uri="{FF2B5EF4-FFF2-40B4-BE49-F238E27FC236}">
              <a16:creationId xmlns:a16="http://schemas.microsoft.com/office/drawing/2014/main" id="{5998C3CE-080F-24DE-DF5C-893C1622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696206" y="163933909"/>
          <a:ext cx="562053" cy="1781424"/>
        </a:xfrm>
        <a:prstGeom prst="rect">
          <a:avLst/>
        </a:prstGeom>
      </xdr:spPr>
    </xdr:pic>
    <xdr:clientData/>
  </xdr:twoCellAnchor>
  <xdr:twoCellAnchor>
    <xdr:from>
      <xdr:col>5</xdr:col>
      <xdr:colOff>523450</xdr:colOff>
      <xdr:row>74</xdr:row>
      <xdr:rowOff>51954</xdr:rowOff>
    </xdr:from>
    <xdr:to>
      <xdr:col>5</xdr:col>
      <xdr:colOff>1056924</xdr:colOff>
      <xdr:row>74</xdr:row>
      <xdr:rowOff>1833378</xdr:rowOff>
    </xdr:to>
    <xdr:pic>
      <xdr:nvPicPr>
        <xdr:cNvPr id="177" name="Afbeelding 176">
          <a:extLst>
            <a:ext uri="{FF2B5EF4-FFF2-40B4-BE49-F238E27FC236}">
              <a16:creationId xmlns:a16="http://schemas.microsoft.com/office/drawing/2014/main" id="{E17ADEA7-3AD6-8269-B71C-B5B62A2D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10495" y="165804272"/>
          <a:ext cx="533474" cy="1781424"/>
        </a:xfrm>
        <a:prstGeom prst="rect">
          <a:avLst/>
        </a:prstGeom>
      </xdr:spPr>
    </xdr:pic>
    <xdr:clientData/>
  </xdr:twoCellAnchor>
  <xdr:twoCellAnchor>
    <xdr:from>
      <xdr:col>5</xdr:col>
      <xdr:colOff>317367</xdr:colOff>
      <xdr:row>75</xdr:row>
      <xdr:rowOff>69271</xdr:rowOff>
    </xdr:from>
    <xdr:to>
      <xdr:col>5</xdr:col>
      <xdr:colOff>1621606</xdr:colOff>
      <xdr:row>75</xdr:row>
      <xdr:rowOff>1645226</xdr:rowOff>
    </xdr:to>
    <xdr:pic>
      <xdr:nvPicPr>
        <xdr:cNvPr id="178" name="Afbeelding 177" descr="Afbeelding met cameralens, Camera's en lenzen, Optisch instrument, lens&#10;&#10;Automatisch gegenereerde beschrijving">
          <a:extLst>
            <a:ext uri="{FF2B5EF4-FFF2-40B4-BE49-F238E27FC236}">
              <a16:creationId xmlns:a16="http://schemas.microsoft.com/office/drawing/2014/main" id="{AA02230A-ACC9-AE53-44F8-D1FB3A71E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504412" y="167691953"/>
          <a:ext cx="1304239" cy="1575955"/>
        </a:xfrm>
        <a:prstGeom prst="rect">
          <a:avLst/>
        </a:prstGeom>
      </xdr:spPr>
    </xdr:pic>
    <xdr:clientData/>
  </xdr:twoCellAnchor>
  <xdr:twoCellAnchor>
    <xdr:from>
      <xdr:col>5</xdr:col>
      <xdr:colOff>403104</xdr:colOff>
      <xdr:row>76</xdr:row>
      <xdr:rowOff>69271</xdr:rowOff>
    </xdr:from>
    <xdr:to>
      <xdr:col>5</xdr:col>
      <xdr:colOff>1506681</xdr:colOff>
      <xdr:row>76</xdr:row>
      <xdr:rowOff>1464970</xdr:rowOff>
    </xdr:to>
    <xdr:pic>
      <xdr:nvPicPr>
        <xdr:cNvPr id="179" name="Afbeelding 178">
          <a:extLst>
            <a:ext uri="{FF2B5EF4-FFF2-40B4-BE49-F238E27FC236}">
              <a16:creationId xmlns:a16="http://schemas.microsoft.com/office/drawing/2014/main" id="{F908178E-4AF6-2092-BDAA-37BFEACC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590149" y="169562316"/>
          <a:ext cx="1103577" cy="1395699"/>
        </a:xfrm>
        <a:prstGeom prst="rect">
          <a:avLst/>
        </a:prstGeom>
      </xdr:spPr>
    </xdr:pic>
    <xdr:clientData/>
  </xdr:twoCellAnchor>
  <xdr:twoCellAnchor>
    <xdr:from>
      <xdr:col>5</xdr:col>
      <xdr:colOff>322132</xdr:colOff>
      <xdr:row>77</xdr:row>
      <xdr:rowOff>69272</xdr:rowOff>
    </xdr:from>
    <xdr:to>
      <xdr:col>5</xdr:col>
      <xdr:colOff>1455765</xdr:colOff>
      <xdr:row>77</xdr:row>
      <xdr:rowOff>1555379</xdr:rowOff>
    </xdr:to>
    <xdr:pic>
      <xdr:nvPicPr>
        <xdr:cNvPr id="180" name="Afbeelding 179">
          <a:extLst>
            <a:ext uri="{FF2B5EF4-FFF2-40B4-BE49-F238E27FC236}">
              <a16:creationId xmlns:a16="http://schemas.microsoft.com/office/drawing/2014/main" id="{86979236-3A5B-7AF4-491E-35454516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509177" y="171432681"/>
          <a:ext cx="1133633" cy="1486107"/>
        </a:xfrm>
        <a:prstGeom prst="rect">
          <a:avLst/>
        </a:prstGeom>
      </xdr:spPr>
    </xdr:pic>
    <xdr:clientData/>
  </xdr:twoCellAnchor>
  <xdr:twoCellAnchor>
    <xdr:from>
      <xdr:col>5</xdr:col>
      <xdr:colOff>298316</xdr:colOff>
      <xdr:row>78</xdr:row>
      <xdr:rowOff>69272</xdr:rowOff>
    </xdr:from>
    <xdr:to>
      <xdr:col>5</xdr:col>
      <xdr:colOff>1479581</xdr:colOff>
      <xdr:row>78</xdr:row>
      <xdr:rowOff>1583958</xdr:rowOff>
    </xdr:to>
    <xdr:pic>
      <xdr:nvPicPr>
        <xdr:cNvPr id="181" name="Afbeelding 180">
          <a:extLst>
            <a:ext uri="{FF2B5EF4-FFF2-40B4-BE49-F238E27FC236}">
              <a16:creationId xmlns:a16="http://schemas.microsoft.com/office/drawing/2014/main" id="{ED023995-0F4B-F25C-14EC-B1766206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485361" y="173303045"/>
          <a:ext cx="1181265" cy="1514686"/>
        </a:xfrm>
        <a:prstGeom prst="rect">
          <a:avLst/>
        </a:prstGeom>
      </xdr:spPr>
    </xdr:pic>
    <xdr:clientData/>
  </xdr:twoCellAnchor>
  <xdr:twoCellAnchor>
    <xdr:from>
      <xdr:col>5</xdr:col>
      <xdr:colOff>256743</xdr:colOff>
      <xdr:row>79</xdr:row>
      <xdr:rowOff>51954</xdr:rowOff>
    </xdr:from>
    <xdr:to>
      <xdr:col>5</xdr:col>
      <xdr:colOff>1619008</xdr:colOff>
      <xdr:row>79</xdr:row>
      <xdr:rowOff>1776220</xdr:rowOff>
    </xdr:to>
    <xdr:pic>
      <xdr:nvPicPr>
        <xdr:cNvPr id="186" name="Afbeelding 185">
          <a:extLst>
            <a:ext uri="{FF2B5EF4-FFF2-40B4-BE49-F238E27FC236}">
              <a16:creationId xmlns:a16="http://schemas.microsoft.com/office/drawing/2014/main" id="{511D79FB-79D6-0DBA-20CF-9A3BD005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443788" y="182637545"/>
          <a:ext cx="1362265" cy="1724266"/>
        </a:xfrm>
        <a:prstGeom prst="rect">
          <a:avLst/>
        </a:prstGeom>
      </xdr:spPr>
    </xdr:pic>
    <xdr:clientData/>
  </xdr:twoCellAnchor>
  <xdr:twoCellAnchor>
    <xdr:from>
      <xdr:col>5</xdr:col>
      <xdr:colOff>256743</xdr:colOff>
      <xdr:row>80</xdr:row>
      <xdr:rowOff>51954</xdr:rowOff>
    </xdr:from>
    <xdr:to>
      <xdr:col>5</xdr:col>
      <xdr:colOff>1619008</xdr:colOff>
      <xdr:row>80</xdr:row>
      <xdr:rowOff>1795272</xdr:rowOff>
    </xdr:to>
    <xdr:pic>
      <xdr:nvPicPr>
        <xdr:cNvPr id="187" name="Afbeelding 186">
          <a:extLst>
            <a:ext uri="{FF2B5EF4-FFF2-40B4-BE49-F238E27FC236}">
              <a16:creationId xmlns:a16="http://schemas.microsoft.com/office/drawing/2014/main" id="{39898AC4-42EC-D379-10B3-0B186272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443788" y="184507909"/>
          <a:ext cx="1362265" cy="1743318"/>
        </a:xfrm>
        <a:prstGeom prst="rect">
          <a:avLst/>
        </a:prstGeom>
      </xdr:spPr>
    </xdr:pic>
    <xdr:clientData/>
  </xdr:twoCellAnchor>
  <xdr:twoCellAnchor>
    <xdr:from>
      <xdr:col>5</xdr:col>
      <xdr:colOff>271032</xdr:colOff>
      <xdr:row>81</xdr:row>
      <xdr:rowOff>51954</xdr:rowOff>
    </xdr:from>
    <xdr:to>
      <xdr:col>5</xdr:col>
      <xdr:colOff>1604718</xdr:colOff>
      <xdr:row>81</xdr:row>
      <xdr:rowOff>1776220</xdr:rowOff>
    </xdr:to>
    <xdr:pic>
      <xdr:nvPicPr>
        <xdr:cNvPr id="188" name="Afbeelding 187">
          <a:extLst>
            <a:ext uri="{FF2B5EF4-FFF2-40B4-BE49-F238E27FC236}">
              <a16:creationId xmlns:a16="http://schemas.microsoft.com/office/drawing/2014/main" id="{A7EFC850-AD86-FB73-8B01-2A299165E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458077" y="186378272"/>
          <a:ext cx="1333686" cy="1724266"/>
        </a:xfrm>
        <a:prstGeom prst="rect">
          <a:avLst/>
        </a:prstGeom>
      </xdr:spPr>
    </xdr:pic>
    <xdr:clientData/>
  </xdr:twoCellAnchor>
  <xdr:twoCellAnchor>
    <xdr:from>
      <xdr:col>5</xdr:col>
      <xdr:colOff>242453</xdr:colOff>
      <xdr:row>82</xdr:row>
      <xdr:rowOff>51954</xdr:rowOff>
    </xdr:from>
    <xdr:to>
      <xdr:col>5</xdr:col>
      <xdr:colOff>1633297</xdr:colOff>
      <xdr:row>82</xdr:row>
      <xdr:rowOff>1823851</xdr:rowOff>
    </xdr:to>
    <xdr:pic>
      <xdr:nvPicPr>
        <xdr:cNvPr id="189" name="Afbeelding 188">
          <a:extLst>
            <a:ext uri="{FF2B5EF4-FFF2-40B4-BE49-F238E27FC236}">
              <a16:creationId xmlns:a16="http://schemas.microsoft.com/office/drawing/2014/main" id="{E8A7A425-9B5F-B92E-9923-FBE78594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429498" y="188248636"/>
          <a:ext cx="1390844" cy="1771897"/>
        </a:xfrm>
        <a:prstGeom prst="rect">
          <a:avLst/>
        </a:prstGeom>
      </xdr:spPr>
    </xdr:pic>
    <xdr:clientData/>
  </xdr:twoCellAnchor>
  <xdr:twoCellAnchor>
    <xdr:from>
      <xdr:col>5</xdr:col>
      <xdr:colOff>297562</xdr:colOff>
      <xdr:row>83</xdr:row>
      <xdr:rowOff>51955</xdr:rowOff>
    </xdr:from>
    <xdr:to>
      <xdr:col>5</xdr:col>
      <xdr:colOff>1578189</xdr:colOff>
      <xdr:row>83</xdr:row>
      <xdr:rowOff>1749137</xdr:rowOff>
    </xdr:to>
    <xdr:pic>
      <xdr:nvPicPr>
        <xdr:cNvPr id="190" name="Afbeelding 189">
          <a:extLst>
            <a:ext uri="{FF2B5EF4-FFF2-40B4-BE49-F238E27FC236}">
              <a16:creationId xmlns:a16="http://schemas.microsoft.com/office/drawing/2014/main" id="{75A28344-C22C-CFAE-0C7E-3E9091E1B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4607" y="190119000"/>
          <a:ext cx="1280627" cy="1697182"/>
        </a:xfrm>
        <a:prstGeom prst="rect">
          <a:avLst/>
        </a:prstGeom>
      </xdr:spPr>
    </xdr:pic>
    <xdr:clientData/>
  </xdr:twoCellAnchor>
  <xdr:twoCellAnchor>
    <xdr:from>
      <xdr:col>5</xdr:col>
      <xdr:colOff>138544</xdr:colOff>
      <xdr:row>84</xdr:row>
      <xdr:rowOff>86590</xdr:rowOff>
    </xdr:from>
    <xdr:to>
      <xdr:col>5</xdr:col>
      <xdr:colOff>1653230</xdr:colOff>
      <xdr:row>84</xdr:row>
      <xdr:rowOff>1658434</xdr:rowOff>
    </xdr:to>
    <xdr:pic>
      <xdr:nvPicPr>
        <xdr:cNvPr id="192" name="Afbeelding 191" descr="Afbeelding met cirkel, zwart&#10;&#10;Automatisch gegenereerde beschrijving">
          <a:extLst>
            <a:ext uri="{FF2B5EF4-FFF2-40B4-BE49-F238E27FC236}">
              <a16:creationId xmlns:a16="http://schemas.microsoft.com/office/drawing/2014/main" id="{7B57FDEB-3683-7FCE-E062-1306CA2B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325589" y="193894363"/>
          <a:ext cx="1514686" cy="1571844"/>
        </a:xfrm>
        <a:prstGeom prst="rect">
          <a:avLst/>
        </a:prstGeom>
      </xdr:spPr>
    </xdr:pic>
    <xdr:clientData/>
  </xdr:twoCellAnchor>
  <xdr:twoCellAnchor>
    <xdr:from>
      <xdr:col>5</xdr:col>
      <xdr:colOff>195702</xdr:colOff>
      <xdr:row>85</xdr:row>
      <xdr:rowOff>86590</xdr:rowOff>
    </xdr:from>
    <xdr:to>
      <xdr:col>5</xdr:col>
      <xdr:colOff>1596072</xdr:colOff>
      <xdr:row>85</xdr:row>
      <xdr:rowOff>1810856</xdr:rowOff>
    </xdr:to>
    <xdr:pic>
      <xdr:nvPicPr>
        <xdr:cNvPr id="193" name="Afbeelding 192" descr="Afbeelding met gereedschap, borstel, kam&#10;&#10;Automatisch gegenereerde beschrijving">
          <a:extLst>
            <a:ext uri="{FF2B5EF4-FFF2-40B4-BE49-F238E27FC236}">
              <a16:creationId xmlns:a16="http://schemas.microsoft.com/office/drawing/2014/main" id="{6FBDE17B-E15E-3892-65A3-108F3542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382747" y="195764726"/>
          <a:ext cx="1400370" cy="1724266"/>
        </a:xfrm>
        <a:prstGeom prst="rect">
          <a:avLst/>
        </a:prstGeom>
      </xdr:spPr>
    </xdr:pic>
    <xdr:clientData/>
  </xdr:twoCellAnchor>
  <xdr:twoCellAnchor>
    <xdr:from>
      <xdr:col>5</xdr:col>
      <xdr:colOff>162360</xdr:colOff>
      <xdr:row>86</xdr:row>
      <xdr:rowOff>86590</xdr:rowOff>
    </xdr:from>
    <xdr:to>
      <xdr:col>5</xdr:col>
      <xdr:colOff>1629415</xdr:colOff>
      <xdr:row>86</xdr:row>
      <xdr:rowOff>1172592</xdr:rowOff>
    </xdr:to>
    <xdr:pic>
      <xdr:nvPicPr>
        <xdr:cNvPr id="194" name="Afbeelding 193">
          <a:extLst>
            <a:ext uri="{FF2B5EF4-FFF2-40B4-BE49-F238E27FC236}">
              <a16:creationId xmlns:a16="http://schemas.microsoft.com/office/drawing/2014/main" id="{142BEC5C-77A7-8F0D-43B7-A6155348D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349405" y="197635090"/>
          <a:ext cx="1467055" cy="1086002"/>
        </a:xfrm>
        <a:prstGeom prst="rect">
          <a:avLst/>
        </a:prstGeom>
      </xdr:spPr>
    </xdr:pic>
    <xdr:clientData/>
  </xdr:twoCellAnchor>
  <xdr:twoCellAnchor>
    <xdr:from>
      <xdr:col>5</xdr:col>
      <xdr:colOff>281439</xdr:colOff>
      <xdr:row>87</xdr:row>
      <xdr:rowOff>86590</xdr:rowOff>
    </xdr:from>
    <xdr:to>
      <xdr:col>5</xdr:col>
      <xdr:colOff>1510335</xdr:colOff>
      <xdr:row>87</xdr:row>
      <xdr:rowOff>1677487</xdr:rowOff>
    </xdr:to>
    <xdr:pic>
      <xdr:nvPicPr>
        <xdr:cNvPr id="195" name="Afbeelding 194" descr="Afbeelding met deksel, Bewaardozen voor voeding, fles, pot&#10;&#10;Automatisch gegenereerde beschrijving">
          <a:extLst>
            <a:ext uri="{FF2B5EF4-FFF2-40B4-BE49-F238E27FC236}">
              <a16:creationId xmlns:a16="http://schemas.microsoft.com/office/drawing/2014/main" id="{EDC2538D-9077-8728-DBA5-D5609B85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468484" y="199505454"/>
          <a:ext cx="1228896" cy="1590897"/>
        </a:xfrm>
        <a:prstGeom prst="rect">
          <a:avLst/>
        </a:prstGeom>
      </xdr:spPr>
    </xdr:pic>
    <xdr:clientData/>
  </xdr:twoCellAnchor>
  <xdr:twoCellAnchor>
    <xdr:from>
      <xdr:col>5</xdr:col>
      <xdr:colOff>378877</xdr:colOff>
      <xdr:row>88</xdr:row>
      <xdr:rowOff>138544</xdr:rowOff>
    </xdr:from>
    <xdr:to>
      <xdr:col>5</xdr:col>
      <xdr:colOff>1464879</xdr:colOff>
      <xdr:row>88</xdr:row>
      <xdr:rowOff>1281704</xdr:rowOff>
    </xdr:to>
    <xdr:pic>
      <xdr:nvPicPr>
        <xdr:cNvPr id="197" name="Afbeelding 196" descr="Afbeelding met luidspreker&#10;&#10;Beschrijving automatisch gegenereerd met gemiddelde betrouwbaarheid">
          <a:extLst>
            <a:ext uri="{FF2B5EF4-FFF2-40B4-BE49-F238E27FC236}">
              <a16:creationId xmlns:a16="http://schemas.microsoft.com/office/drawing/2014/main" id="{6D53B6D7-3922-8560-9195-8EDC0683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565922" y="203298135"/>
          <a:ext cx="1086002" cy="1143160"/>
        </a:xfrm>
        <a:prstGeom prst="rect">
          <a:avLst/>
        </a:prstGeom>
      </xdr:spPr>
    </xdr:pic>
    <xdr:clientData/>
  </xdr:twoCellAnchor>
  <xdr:twoCellAnchor>
    <xdr:from>
      <xdr:col>5</xdr:col>
      <xdr:colOff>374114</xdr:colOff>
      <xdr:row>89</xdr:row>
      <xdr:rowOff>138544</xdr:rowOff>
    </xdr:from>
    <xdr:to>
      <xdr:col>5</xdr:col>
      <xdr:colOff>1469642</xdr:colOff>
      <xdr:row>89</xdr:row>
      <xdr:rowOff>1291230</xdr:rowOff>
    </xdr:to>
    <xdr:pic>
      <xdr:nvPicPr>
        <xdr:cNvPr id="198" name="Afbeelding 197">
          <a:extLst>
            <a:ext uri="{FF2B5EF4-FFF2-40B4-BE49-F238E27FC236}">
              <a16:creationId xmlns:a16="http://schemas.microsoft.com/office/drawing/2014/main" id="{068EF1E3-35EB-E884-FD0A-4A328AA20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61159" y="205168499"/>
          <a:ext cx="1095528" cy="1152686"/>
        </a:xfrm>
        <a:prstGeom prst="rect">
          <a:avLst/>
        </a:prstGeom>
      </xdr:spPr>
    </xdr:pic>
    <xdr:clientData/>
  </xdr:twoCellAnchor>
  <xdr:twoCellAnchor>
    <xdr:from>
      <xdr:col>5</xdr:col>
      <xdr:colOff>86590</xdr:colOff>
      <xdr:row>90</xdr:row>
      <xdr:rowOff>207816</xdr:rowOff>
    </xdr:from>
    <xdr:to>
      <xdr:col>5</xdr:col>
      <xdr:colOff>1791803</xdr:colOff>
      <xdr:row>90</xdr:row>
      <xdr:rowOff>1541502</xdr:rowOff>
    </xdr:to>
    <xdr:pic>
      <xdr:nvPicPr>
        <xdr:cNvPr id="200" name="Afbeelding 199">
          <a:extLst>
            <a:ext uri="{FF2B5EF4-FFF2-40B4-BE49-F238E27FC236}">
              <a16:creationId xmlns:a16="http://schemas.microsoft.com/office/drawing/2014/main" id="{4FAB80D0-A27D-465C-D932-5B7617B6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273635" y="208978498"/>
          <a:ext cx="1705213" cy="1333686"/>
        </a:xfrm>
        <a:prstGeom prst="rect">
          <a:avLst/>
        </a:prstGeom>
      </xdr:spPr>
    </xdr:pic>
    <xdr:clientData/>
  </xdr:twoCellAnchor>
  <xdr:twoCellAnchor>
    <xdr:from>
      <xdr:col>5</xdr:col>
      <xdr:colOff>443827</xdr:colOff>
      <xdr:row>91</xdr:row>
      <xdr:rowOff>69272</xdr:rowOff>
    </xdr:from>
    <xdr:to>
      <xdr:col>5</xdr:col>
      <xdr:colOff>1434565</xdr:colOff>
      <xdr:row>91</xdr:row>
      <xdr:rowOff>1202905</xdr:rowOff>
    </xdr:to>
    <xdr:pic>
      <xdr:nvPicPr>
        <xdr:cNvPr id="202" name="Afbeelding 201">
          <a:extLst>
            <a:ext uri="{FF2B5EF4-FFF2-40B4-BE49-F238E27FC236}">
              <a16:creationId xmlns:a16="http://schemas.microsoft.com/office/drawing/2014/main" id="{905A2653-80B0-25BD-DCD3-2D95F31EA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630872" y="212580681"/>
          <a:ext cx="990738" cy="1133633"/>
        </a:xfrm>
        <a:prstGeom prst="rect">
          <a:avLst/>
        </a:prstGeom>
      </xdr:spPr>
    </xdr:pic>
    <xdr:clientData/>
  </xdr:twoCellAnchor>
  <xdr:twoCellAnchor>
    <xdr:from>
      <xdr:col>4</xdr:col>
      <xdr:colOff>69272</xdr:colOff>
      <xdr:row>92</xdr:row>
      <xdr:rowOff>294409</xdr:rowOff>
    </xdr:from>
    <xdr:to>
      <xdr:col>4</xdr:col>
      <xdr:colOff>1120425</xdr:colOff>
      <xdr:row>92</xdr:row>
      <xdr:rowOff>1350818</xdr:rowOff>
    </xdr:to>
    <xdr:pic>
      <xdr:nvPicPr>
        <xdr:cNvPr id="207" name="Afbeelding 206">
          <a:extLst>
            <a:ext uri="{FF2B5EF4-FFF2-40B4-BE49-F238E27FC236}">
              <a16:creationId xmlns:a16="http://schemas.microsoft.com/office/drawing/2014/main" id="{D6B5504D-577A-4733-3ABD-A285591E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5999" y="222157636"/>
          <a:ext cx="1051153" cy="1056409"/>
        </a:xfrm>
        <a:prstGeom prst="rect">
          <a:avLst/>
        </a:prstGeom>
      </xdr:spPr>
    </xdr:pic>
    <xdr:clientData/>
  </xdr:twoCellAnchor>
  <xdr:twoCellAnchor>
    <xdr:from>
      <xdr:col>5</xdr:col>
      <xdr:colOff>69273</xdr:colOff>
      <xdr:row>92</xdr:row>
      <xdr:rowOff>138546</xdr:rowOff>
    </xdr:from>
    <xdr:to>
      <xdr:col>5</xdr:col>
      <xdr:colOff>1811996</xdr:colOff>
      <xdr:row>92</xdr:row>
      <xdr:rowOff>1489364</xdr:rowOff>
    </xdr:to>
    <xdr:pic>
      <xdr:nvPicPr>
        <xdr:cNvPr id="208" name="Afbeelding 207">
          <a:extLst>
            <a:ext uri="{FF2B5EF4-FFF2-40B4-BE49-F238E27FC236}">
              <a16:creationId xmlns:a16="http://schemas.microsoft.com/office/drawing/2014/main" id="{39B913FF-2DFA-14ED-AFCD-BDFC04DA0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6318" y="222001773"/>
          <a:ext cx="1742723" cy="1350818"/>
        </a:xfrm>
        <a:prstGeom prst="rect">
          <a:avLst/>
        </a:prstGeom>
      </xdr:spPr>
    </xdr:pic>
    <xdr:clientData/>
  </xdr:twoCellAnchor>
  <xdr:twoCellAnchor>
    <xdr:from>
      <xdr:col>5</xdr:col>
      <xdr:colOff>128153</xdr:colOff>
      <xdr:row>93</xdr:row>
      <xdr:rowOff>121225</xdr:rowOff>
    </xdr:from>
    <xdr:to>
      <xdr:col>5</xdr:col>
      <xdr:colOff>1757794</xdr:colOff>
      <xdr:row>93</xdr:row>
      <xdr:rowOff>1731816</xdr:rowOff>
    </xdr:to>
    <xdr:pic>
      <xdr:nvPicPr>
        <xdr:cNvPr id="209" name="Afbeelding 208">
          <a:extLst>
            <a:ext uri="{FF2B5EF4-FFF2-40B4-BE49-F238E27FC236}">
              <a16:creationId xmlns:a16="http://schemas.microsoft.com/office/drawing/2014/main" id="{326A0A81-8FEB-1D76-38A2-0637460E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315198" y="223854816"/>
          <a:ext cx="1629641" cy="1610591"/>
        </a:xfrm>
        <a:prstGeom prst="rect">
          <a:avLst/>
        </a:prstGeom>
      </xdr:spPr>
    </xdr:pic>
    <xdr:clientData/>
  </xdr:twoCellAnchor>
  <xdr:twoCellAnchor>
    <xdr:from>
      <xdr:col>5</xdr:col>
      <xdr:colOff>145155</xdr:colOff>
      <xdr:row>94</xdr:row>
      <xdr:rowOff>121226</xdr:rowOff>
    </xdr:from>
    <xdr:to>
      <xdr:col>5</xdr:col>
      <xdr:colOff>1750317</xdr:colOff>
      <xdr:row>94</xdr:row>
      <xdr:rowOff>1714498</xdr:rowOff>
    </xdr:to>
    <xdr:pic>
      <xdr:nvPicPr>
        <xdr:cNvPr id="210" name="Afbeelding 209">
          <a:extLst>
            <a:ext uri="{FF2B5EF4-FFF2-40B4-BE49-F238E27FC236}">
              <a16:creationId xmlns:a16="http://schemas.microsoft.com/office/drawing/2014/main" id="{1CB7C443-D2AA-071D-5C42-16D6CB0A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332200" y="225725181"/>
          <a:ext cx="1605162" cy="1593272"/>
        </a:xfrm>
        <a:prstGeom prst="rect">
          <a:avLst/>
        </a:prstGeom>
      </xdr:spPr>
    </xdr:pic>
    <xdr:clientData/>
  </xdr:twoCellAnchor>
  <xdr:twoCellAnchor>
    <xdr:from>
      <xdr:col>5</xdr:col>
      <xdr:colOff>133781</xdr:colOff>
      <xdr:row>95</xdr:row>
      <xdr:rowOff>121226</xdr:rowOff>
    </xdr:from>
    <xdr:to>
      <xdr:col>5</xdr:col>
      <xdr:colOff>1761691</xdr:colOff>
      <xdr:row>95</xdr:row>
      <xdr:rowOff>1749136</xdr:rowOff>
    </xdr:to>
    <xdr:pic>
      <xdr:nvPicPr>
        <xdr:cNvPr id="211" name="Afbeelding 210">
          <a:extLst>
            <a:ext uri="{FF2B5EF4-FFF2-40B4-BE49-F238E27FC236}">
              <a16:creationId xmlns:a16="http://schemas.microsoft.com/office/drawing/2014/main" id="{979044EA-D1A6-BD21-06B6-AFD08588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0826" y="227595544"/>
          <a:ext cx="1627910" cy="1627910"/>
        </a:xfrm>
        <a:prstGeom prst="rect">
          <a:avLst/>
        </a:prstGeom>
      </xdr:spPr>
    </xdr:pic>
    <xdr:clientData/>
  </xdr:twoCellAnchor>
  <xdr:twoCellAnchor>
    <xdr:from>
      <xdr:col>5</xdr:col>
      <xdr:colOff>473074</xdr:colOff>
      <xdr:row>96</xdr:row>
      <xdr:rowOff>121226</xdr:rowOff>
    </xdr:from>
    <xdr:to>
      <xdr:col>5</xdr:col>
      <xdr:colOff>1422398</xdr:colOff>
      <xdr:row>96</xdr:row>
      <xdr:rowOff>1645226</xdr:rowOff>
    </xdr:to>
    <xdr:pic>
      <xdr:nvPicPr>
        <xdr:cNvPr id="212" name="Afbeelding 211">
          <a:extLst>
            <a:ext uri="{FF2B5EF4-FFF2-40B4-BE49-F238E27FC236}">
              <a16:creationId xmlns:a16="http://schemas.microsoft.com/office/drawing/2014/main" id="{55E107BD-1F8E-3EC9-6CC2-A1B5E5D0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660119" y="229465908"/>
          <a:ext cx="949324" cy="1524000"/>
        </a:xfrm>
        <a:prstGeom prst="rect">
          <a:avLst/>
        </a:prstGeom>
      </xdr:spPr>
    </xdr:pic>
    <xdr:clientData/>
  </xdr:twoCellAnchor>
  <xdr:twoCellAnchor>
    <xdr:from>
      <xdr:col>5</xdr:col>
      <xdr:colOff>514781</xdr:colOff>
      <xdr:row>97</xdr:row>
      <xdr:rowOff>121226</xdr:rowOff>
    </xdr:from>
    <xdr:to>
      <xdr:col>5</xdr:col>
      <xdr:colOff>1380691</xdr:colOff>
      <xdr:row>97</xdr:row>
      <xdr:rowOff>1715002</xdr:rowOff>
    </xdr:to>
    <xdr:pic>
      <xdr:nvPicPr>
        <xdr:cNvPr id="213" name="Afbeelding 212">
          <a:extLst>
            <a:ext uri="{FF2B5EF4-FFF2-40B4-BE49-F238E27FC236}">
              <a16:creationId xmlns:a16="http://schemas.microsoft.com/office/drawing/2014/main" id="{E50B05F2-FF37-D0C0-1DEE-4080D446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701826" y="231336271"/>
          <a:ext cx="865910" cy="1593776"/>
        </a:xfrm>
        <a:prstGeom prst="rect">
          <a:avLst/>
        </a:prstGeom>
      </xdr:spPr>
    </xdr:pic>
    <xdr:clientData/>
  </xdr:twoCellAnchor>
  <xdr:twoCellAnchor>
    <xdr:from>
      <xdr:col>5</xdr:col>
      <xdr:colOff>561920</xdr:colOff>
      <xdr:row>98</xdr:row>
      <xdr:rowOff>121226</xdr:rowOff>
    </xdr:from>
    <xdr:to>
      <xdr:col>5</xdr:col>
      <xdr:colOff>1333553</xdr:colOff>
      <xdr:row>98</xdr:row>
      <xdr:rowOff>1721649</xdr:rowOff>
    </xdr:to>
    <xdr:pic>
      <xdr:nvPicPr>
        <xdr:cNvPr id="214" name="Afbeelding 213" descr="Afbeelding met tekst, boek, Merk, logo&#10;&#10;Automatisch gegenereerde beschrijving">
          <a:extLst>
            <a:ext uri="{FF2B5EF4-FFF2-40B4-BE49-F238E27FC236}">
              <a16:creationId xmlns:a16="http://schemas.microsoft.com/office/drawing/2014/main" id="{7E7977C1-8DF7-C7FB-279E-955F6643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748965" y="233206635"/>
          <a:ext cx="771633" cy="1600423"/>
        </a:xfrm>
        <a:prstGeom prst="rect">
          <a:avLst/>
        </a:prstGeom>
      </xdr:spPr>
    </xdr:pic>
    <xdr:clientData/>
  </xdr:twoCellAnchor>
  <xdr:twoCellAnchor>
    <xdr:from>
      <xdr:col>5</xdr:col>
      <xdr:colOff>509525</xdr:colOff>
      <xdr:row>99</xdr:row>
      <xdr:rowOff>121226</xdr:rowOff>
    </xdr:from>
    <xdr:to>
      <xdr:col>5</xdr:col>
      <xdr:colOff>1385947</xdr:colOff>
      <xdr:row>99</xdr:row>
      <xdr:rowOff>1702597</xdr:rowOff>
    </xdr:to>
    <xdr:pic>
      <xdr:nvPicPr>
        <xdr:cNvPr id="215" name="Afbeelding 214">
          <a:extLst>
            <a:ext uri="{FF2B5EF4-FFF2-40B4-BE49-F238E27FC236}">
              <a16:creationId xmlns:a16="http://schemas.microsoft.com/office/drawing/2014/main" id="{3EB85619-9C53-8211-FB43-038E2BE2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696570" y="235076999"/>
          <a:ext cx="876422" cy="1581371"/>
        </a:xfrm>
        <a:prstGeom prst="rect">
          <a:avLst/>
        </a:prstGeom>
      </xdr:spPr>
    </xdr:pic>
    <xdr:clientData/>
  </xdr:twoCellAnchor>
  <xdr:twoCellAnchor>
    <xdr:from>
      <xdr:col>5</xdr:col>
      <xdr:colOff>484909</xdr:colOff>
      <xdr:row>100</xdr:row>
      <xdr:rowOff>69273</xdr:rowOff>
    </xdr:from>
    <xdr:to>
      <xdr:col>5</xdr:col>
      <xdr:colOff>1332752</xdr:colOff>
      <xdr:row>100</xdr:row>
      <xdr:rowOff>1784012</xdr:rowOff>
    </xdr:to>
    <xdr:pic>
      <xdr:nvPicPr>
        <xdr:cNvPr id="216" name="Afbeelding 215">
          <a:extLst>
            <a:ext uri="{FF2B5EF4-FFF2-40B4-BE49-F238E27FC236}">
              <a16:creationId xmlns:a16="http://schemas.microsoft.com/office/drawing/2014/main" id="{338BD70B-6899-19F0-7064-48842C81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671954" y="236895409"/>
          <a:ext cx="847843" cy="1714739"/>
        </a:xfrm>
        <a:prstGeom prst="rect">
          <a:avLst/>
        </a:prstGeom>
      </xdr:spPr>
    </xdr:pic>
    <xdr:clientData/>
  </xdr:twoCellAnchor>
  <xdr:twoCellAnchor>
    <xdr:from>
      <xdr:col>5</xdr:col>
      <xdr:colOff>621943</xdr:colOff>
      <xdr:row>103</xdr:row>
      <xdr:rowOff>89188</xdr:rowOff>
    </xdr:from>
    <xdr:to>
      <xdr:col>5</xdr:col>
      <xdr:colOff>1151659</xdr:colOff>
      <xdr:row>103</xdr:row>
      <xdr:rowOff>1744481</xdr:rowOff>
    </xdr:to>
    <xdr:pic>
      <xdr:nvPicPr>
        <xdr:cNvPr id="217" name="Afbeelding 216">
          <a:extLst>
            <a:ext uri="{FF2B5EF4-FFF2-40B4-BE49-F238E27FC236}">
              <a16:creationId xmlns:a16="http://schemas.microsoft.com/office/drawing/2014/main" id="{36E05E43-429E-B8CA-8B03-8061F39A6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8988" y="242526415"/>
          <a:ext cx="529716" cy="1655293"/>
        </a:xfrm>
        <a:prstGeom prst="rect">
          <a:avLst/>
        </a:prstGeom>
      </xdr:spPr>
    </xdr:pic>
    <xdr:clientData/>
  </xdr:twoCellAnchor>
  <xdr:twoCellAnchor>
    <xdr:from>
      <xdr:col>5</xdr:col>
      <xdr:colOff>621943</xdr:colOff>
      <xdr:row>104</xdr:row>
      <xdr:rowOff>123825</xdr:rowOff>
    </xdr:from>
    <xdr:to>
      <xdr:col>5</xdr:col>
      <xdr:colOff>1151659</xdr:colOff>
      <xdr:row>104</xdr:row>
      <xdr:rowOff>1779118</xdr:rowOff>
    </xdr:to>
    <xdr:pic>
      <xdr:nvPicPr>
        <xdr:cNvPr id="218" name="Afbeelding 217">
          <a:extLst>
            <a:ext uri="{FF2B5EF4-FFF2-40B4-BE49-F238E27FC236}">
              <a16:creationId xmlns:a16="http://schemas.microsoft.com/office/drawing/2014/main" id="{E3E5CE23-EA4B-A628-FB57-711A9CA4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8988" y="244431416"/>
          <a:ext cx="529716" cy="1655293"/>
        </a:xfrm>
        <a:prstGeom prst="rect">
          <a:avLst/>
        </a:prstGeom>
      </xdr:spPr>
    </xdr:pic>
    <xdr:clientData/>
  </xdr:twoCellAnchor>
  <xdr:twoCellAnchor>
    <xdr:from>
      <xdr:col>5</xdr:col>
      <xdr:colOff>621943</xdr:colOff>
      <xdr:row>105</xdr:row>
      <xdr:rowOff>71870</xdr:rowOff>
    </xdr:from>
    <xdr:to>
      <xdr:col>5</xdr:col>
      <xdr:colOff>1151659</xdr:colOff>
      <xdr:row>105</xdr:row>
      <xdr:rowOff>1727163</xdr:rowOff>
    </xdr:to>
    <xdr:pic>
      <xdr:nvPicPr>
        <xdr:cNvPr id="219" name="Afbeelding 218">
          <a:extLst>
            <a:ext uri="{FF2B5EF4-FFF2-40B4-BE49-F238E27FC236}">
              <a16:creationId xmlns:a16="http://schemas.microsoft.com/office/drawing/2014/main" id="{CE73A7FC-A143-856C-EA6F-180BA30E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8988" y="246249825"/>
          <a:ext cx="529716" cy="1655293"/>
        </a:xfrm>
        <a:prstGeom prst="rect">
          <a:avLst/>
        </a:prstGeom>
      </xdr:spPr>
    </xdr:pic>
    <xdr:clientData/>
  </xdr:twoCellAnchor>
  <xdr:twoCellAnchor>
    <xdr:from>
      <xdr:col>5</xdr:col>
      <xdr:colOff>621943</xdr:colOff>
      <xdr:row>106</xdr:row>
      <xdr:rowOff>123825</xdr:rowOff>
    </xdr:from>
    <xdr:to>
      <xdr:col>5</xdr:col>
      <xdr:colOff>1151659</xdr:colOff>
      <xdr:row>106</xdr:row>
      <xdr:rowOff>1779118</xdr:rowOff>
    </xdr:to>
    <xdr:pic>
      <xdr:nvPicPr>
        <xdr:cNvPr id="220" name="Afbeelding 219">
          <a:extLst>
            <a:ext uri="{FF2B5EF4-FFF2-40B4-BE49-F238E27FC236}">
              <a16:creationId xmlns:a16="http://schemas.microsoft.com/office/drawing/2014/main" id="{291B59DE-BAA3-A636-E149-DF332875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8988" y="248172143"/>
          <a:ext cx="529716" cy="1655293"/>
        </a:xfrm>
        <a:prstGeom prst="rect">
          <a:avLst/>
        </a:prstGeom>
      </xdr:spPr>
    </xdr:pic>
    <xdr:clientData/>
  </xdr:twoCellAnchor>
  <xdr:twoCellAnchor>
    <xdr:from>
      <xdr:col>5</xdr:col>
      <xdr:colOff>601386</xdr:colOff>
      <xdr:row>107</xdr:row>
      <xdr:rowOff>17320</xdr:rowOff>
    </xdr:from>
    <xdr:to>
      <xdr:col>5</xdr:col>
      <xdr:colOff>1172217</xdr:colOff>
      <xdr:row>107</xdr:row>
      <xdr:rowOff>1801092</xdr:rowOff>
    </xdr:to>
    <xdr:pic>
      <xdr:nvPicPr>
        <xdr:cNvPr id="221" name="Afbeelding 220">
          <a:extLst>
            <a:ext uri="{FF2B5EF4-FFF2-40B4-BE49-F238E27FC236}">
              <a16:creationId xmlns:a16="http://schemas.microsoft.com/office/drawing/2014/main" id="{5802AB74-6637-BE9A-4950-795C5E63D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8431" y="249936002"/>
          <a:ext cx="570831" cy="1783772"/>
        </a:xfrm>
        <a:prstGeom prst="rect">
          <a:avLst/>
        </a:prstGeom>
      </xdr:spPr>
    </xdr:pic>
    <xdr:clientData/>
  </xdr:twoCellAnchor>
  <xdr:twoCellAnchor>
    <xdr:from>
      <xdr:col>5</xdr:col>
      <xdr:colOff>103907</xdr:colOff>
      <xdr:row>108</xdr:row>
      <xdr:rowOff>356783</xdr:rowOff>
    </xdr:from>
    <xdr:to>
      <xdr:col>5</xdr:col>
      <xdr:colOff>1786561</xdr:colOff>
      <xdr:row>108</xdr:row>
      <xdr:rowOff>1541318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3D783DFA-B893-4265-8E0C-6BE01E12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99092" y="213798698"/>
          <a:ext cx="1680749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45"/>
  <sheetViews>
    <sheetView tabSelected="1" zoomScale="55" zoomScaleNormal="55" zoomScaleSheetLayoutView="70" zoomScalePageLayoutView="80" workbookViewId="0">
      <pane xSplit="6" ySplit="16" topLeftCell="G17" activePane="bottomRight" state="frozen"/>
      <selection pane="topRight" activeCell="G1" sqref="G1"/>
      <selection pane="bottomLeft" activeCell="A14" sqref="A14"/>
      <selection pane="bottomRight" activeCell="G17" sqref="G17"/>
    </sheetView>
  </sheetViews>
  <sheetFormatPr defaultColWidth="9.28515625" defaultRowHeight="15.75"/>
  <cols>
    <col min="1" max="1" width="18.28515625" style="52" customWidth="1"/>
    <col min="2" max="2" width="22.28515625" style="2" customWidth="1"/>
    <col min="3" max="3" width="17.7109375" style="4" customWidth="1"/>
    <col min="4" max="4" width="32.28515625" style="4" customWidth="1"/>
    <col min="5" max="5" width="17.28515625" style="93" customWidth="1"/>
    <col min="6" max="6" width="28" style="4" customWidth="1"/>
    <col min="7" max="7" width="16.140625" style="1" customWidth="1"/>
    <col min="8" max="8" width="11.85546875" style="1" customWidth="1"/>
    <col min="9" max="9" width="4" style="1" customWidth="1"/>
    <col min="10" max="10" width="11.85546875" style="1" customWidth="1"/>
    <col min="11" max="11" width="23" style="1" bestFit="1" customWidth="1"/>
    <col min="12" max="12" width="17.5703125" style="58" bestFit="1" customWidth="1"/>
    <col min="13" max="13" width="3.28515625" style="1" customWidth="1"/>
    <col min="14" max="14" width="20.5703125" style="12" customWidth="1"/>
    <col min="15" max="15" width="3.7109375" style="31" customWidth="1"/>
    <col min="16" max="17" width="14" style="12" customWidth="1"/>
    <col min="18" max="18" width="10.42578125" style="1" customWidth="1"/>
    <col min="19" max="19" width="32.7109375" style="1" customWidth="1"/>
    <col min="20" max="20" width="23.140625" style="42" customWidth="1"/>
    <col min="21" max="21" width="23.42578125" style="1" customWidth="1"/>
    <col min="22" max="22" width="23.7109375" style="73" bestFit="1" customWidth="1"/>
    <col min="23" max="23" width="21.28515625" style="63" bestFit="1" customWidth="1"/>
    <col min="24" max="24" width="21.5703125" style="63" bestFit="1" customWidth="1"/>
    <col min="25" max="26" width="21.7109375" style="1" customWidth="1"/>
    <col min="27" max="27" width="15.28515625" style="1" customWidth="1"/>
    <col min="28" max="28" width="22.7109375" style="1" customWidth="1"/>
    <col min="29" max="29" width="29.28515625" style="58" bestFit="1" customWidth="1"/>
    <col min="30" max="31" width="15.42578125" style="1" customWidth="1"/>
    <col min="32" max="32" width="15.42578125" style="58" customWidth="1"/>
    <col min="33" max="33" width="18.28515625" style="1" customWidth="1"/>
    <col min="34" max="34" width="11.28515625" style="1" bestFit="1" customWidth="1"/>
    <col min="35" max="16384" width="9.28515625" style="1"/>
  </cols>
  <sheetData>
    <row r="1" spans="1:33" ht="38.25" customHeight="1">
      <c r="A1" s="125" t="s">
        <v>480</v>
      </c>
      <c r="B1" s="99"/>
      <c r="C1" s="99"/>
      <c r="D1" s="99"/>
      <c r="E1" s="99"/>
      <c r="F1" s="99"/>
      <c r="G1" s="99"/>
      <c r="H1" s="99"/>
      <c r="I1" s="451"/>
      <c r="J1" s="99"/>
      <c r="K1" s="99"/>
      <c r="L1" s="420"/>
      <c r="M1" s="99"/>
      <c r="N1" s="99"/>
      <c r="O1" s="99"/>
      <c r="P1" s="99"/>
      <c r="Q1" s="99"/>
      <c r="R1" s="99"/>
      <c r="S1" s="99"/>
      <c r="T1" s="155"/>
      <c r="U1" s="84"/>
      <c r="V1" s="85"/>
      <c r="W1" s="86"/>
      <c r="X1" s="86"/>
      <c r="Y1" s="84"/>
      <c r="Z1" s="84"/>
      <c r="AA1" s="84"/>
      <c r="AB1" s="84"/>
      <c r="AC1" s="87"/>
      <c r="AD1" s="84"/>
      <c r="AE1" s="84"/>
      <c r="AF1" s="87"/>
      <c r="AG1" s="58" t="s">
        <v>0</v>
      </c>
    </row>
    <row r="2" spans="1:33">
      <c r="A2" s="499" t="s">
        <v>481</v>
      </c>
      <c r="B2" s="500"/>
      <c r="C2" s="500"/>
      <c r="D2" s="84"/>
      <c r="E2" s="84"/>
      <c r="F2" s="84"/>
      <c r="G2" s="84"/>
      <c r="H2" s="84"/>
      <c r="J2" s="84"/>
      <c r="K2" s="84"/>
      <c r="L2" s="87"/>
      <c r="M2" s="84"/>
      <c r="N2" s="84"/>
      <c r="O2" s="84"/>
      <c r="P2" s="84"/>
      <c r="Q2" s="84"/>
      <c r="R2" s="84"/>
      <c r="S2" s="84"/>
      <c r="T2" s="156"/>
      <c r="U2" s="84"/>
      <c r="V2" s="85"/>
      <c r="W2" s="86"/>
      <c r="X2" s="86"/>
      <c r="Y2" s="84"/>
      <c r="Z2" s="84"/>
      <c r="AA2" s="84"/>
      <c r="AB2" s="84"/>
      <c r="AC2" s="87"/>
      <c r="AD2" s="84"/>
      <c r="AE2" s="84"/>
      <c r="AF2" s="87"/>
      <c r="AG2" s="58"/>
    </row>
    <row r="3" spans="1:33">
      <c r="A3" s="499"/>
      <c r="B3" s="500"/>
      <c r="C3" s="500"/>
      <c r="D3" s="84"/>
      <c r="E3" s="84"/>
      <c r="F3" s="84"/>
      <c r="G3" s="84"/>
      <c r="H3" s="84"/>
      <c r="J3" s="84"/>
      <c r="K3" s="84"/>
      <c r="L3" s="87"/>
      <c r="M3" s="84"/>
      <c r="N3" s="84"/>
      <c r="O3" s="84"/>
      <c r="P3" s="84"/>
      <c r="Q3" s="84"/>
      <c r="R3" s="84"/>
      <c r="S3" s="84"/>
      <c r="T3" s="156"/>
      <c r="U3" s="84"/>
      <c r="V3" s="85"/>
      <c r="W3" s="86"/>
      <c r="X3" s="86"/>
      <c r="Y3" s="84"/>
      <c r="Z3" s="84"/>
      <c r="AA3" s="84"/>
      <c r="AB3" s="84"/>
      <c r="AC3" s="87"/>
      <c r="AD3" s="84"/>
      <c r="AE3" s="84"/>
      <c r="AF3" s="87"/>
      <c r="AG3" s="58"/>
    </row>
    <row r="4" spans="1:33">
      <c r="A4" s="499"/>
      <c r="B4" s="500"/>
      <c r="C4" s="500"/>
      <c r="D4" s="84"/>
      <c r="E4" s="84"/>
      <c r="F4" s="84"/>
      <c r="G4" s="84"/>
      <c r="H4" s="84"/>
      <c r="J4" s="84"/>
      <c r="K4" s="84"/>
      <c r="L4" s="87"/>
      <c r="M4" s="84"/>
      <c r="N4" s="84"/>
      <c r="O4" s="84"/>
      <c r="P4" s="84"/>
      <c r="Q4" s="84"/>
      <c r="R4" s="84"/>
      <c r="S4" s="84"/>
      <c r="T4" s="156"/>
      <c r="U4" s="84"/>
      <c r="V4" s="85"/>
      <c r="W4" s="86"/>
      <c r="X4" s="86"/>
      <c r="Y4" s="84"/>
      <c r="Z4" s="84"/>
      <c r="AA4" s="84"/>
      <c r="AB4" s="84"/>
      <c r="AC4" s="87"/>
      <c r="AD4" s="84"/>
      <c r="AE4" s="84"/>
      <c r="AF4" s="87"/>
      <c r="AG4" s="58"/>
    </row>
    <row r="5" spans="1:33">
      <c r="A5" s="499"/>
      <c r="B5" s="500"/>
      <c r="C5" s="500"/>
      <c r="D5" s="84"/>
      <c r="E5" s="84"/>
      <c r="F5" s="84"/>
      <c r="G5" s="84"/>
      <c r="H5" s="84"/>
      <c r="J5" s="84"/>
      <c r="K5" s="84"/>
      <c r="L5" s="87"/>
      <c r="M5" s="84"/>
      <c r="N5" s="84"/>
      <c r="O5" s="84"/>
      <c r="P5" s="84"/>
      <c r="Q5" s="84"/>
      <c r="R5" s="84"/>
      <c r="S5" s="84"/>
      <c r="T5" s="156"/>
      <c r="U5" s="84"/>
      <c r="V5" s="85"/>
      <c r="W5" s="86"/>
      <c r="X5" s="86"/>
      <c r="Y5" s="84"/>
      <c r="Z5" s="84"/>
      <c r="AA5" s="84"/>
      <c r="AB5" s="84"/>
      <c r="AC5" s="87"/>
      <c r="AD5" s="84"/>
      <c r="AE5" s="84"/>
      <c r="AF5" s="87"/>
      <c r="AG5" s="58"/>
    </row>
    <row r="6" spans="1:33" ht="13.15" customHeight="1">
      <c r="A6" s="100"/>
      <c r="B6" s="84"/>
      <c r="C6" s="84"/>
      <c r="D6" s="84"/>
      <c r="E6" s="84"/>
      <c r="F6" s="84"/>
      <c r="G6" s="84"/>
      <c r="H6" s="84"/>
      <c r="J6" s="84"/>
      <c r="K6" s="84"/>
      <c r="L6" s="87"/>
      <c r="M6" s="84"/>
      <c r="N6" s="84"/>
      <c r="O6" s="84"/>
      <c r="P6" s="84"/>
      <c r="Q6" s="84"/>
      <c r="R6" s="84"/>
      <c r="S6" s="84"/>
      <c r="T6" s="156"/>
      <c r="U6" s="84"/>
      <c r="V6" s="85"/>
      <c r="W6" s="86"/>
      <c r="X6" s="86"/>
      <c r="Y6" s="84"/>
      <c r="Z6" s="84"/>
      <c r="AA6" s="84"/>
      <c r="AB6" s="84"/>
      <c r="AC6" s="87"/>
      <c r="AD6" s="84"/>
      <c r="AE6" s="84"/>
      <c r="AF6" s="87"/>
      <c r="AG6" s="58"/>
    </row>
    <row r="7" spans="1:33" ht="3" hidden="1" customHeight="1" thickBot="1">
      <c r="A7" s="51"/>
      <c r="B7" s="44"/>
      <c r="C7" s="45"/>
      <c r="D7" s="45"/>
      <c r="E7" s="90"/>
      <c r="F7" s="45"/>
      <c r="G7" s="46"/>
      <c r="H7" s="46"/>
      <c r="J7" s="46"/>
      <c r="K7" s="46"/>
      <c r="L7" s="71"/>
      <c r="M7" s="46"/>
      <c r="N7" s="47"/>
      <c r="O7" s="47"/>
      <c r="P7" s="47"/>
      <c r="Q7" s="47"/>
      <c r="R7" s="46"/>
      <c r="S7" s="46"/>
      <c r="T7" s="157"/>
      <c r="U7" s="46"/>
      <c r="V7" s="72"/>
      <c r="W7" s="62"/>
      <c r="X7" s="62"/>
      <c r="Y7" s="46"/>
      <c r="Z7" s="46"/>
      <c r="AA7" s="46"/>
      <c r="AB7" s="46"/>
      <c r="AC7" s="71"/>
      <c r="AD7" s="46"/>
      <c r="AE7" s="46"/>
      <c r="AF7" s="71"/>
    </row>
    <row r="8" spans="1:33" ht="6" hidden="1" customHeight="1" thickBot="1">
      <c r="A8" s="54"/>
      <c r="B8" s="44"/>
      <c r="C8" s="45"/>
      <c r="D8" s="45"/>
      <c r="E8" s="90"/>
      <c r="F8" s="45"/>
      <c r="G8" s="46"/>
      <c r="H8" s="46"/>
      <c r="J8" s="46"/>
      <c r="K8" s="46"/>
      <c r="L8" s="71"/>
      <c r="M8" s="46"/>
      <c r="N8" s="47"/>
      <c r="O8" s="47"/>
      <c r="P8" s="47"/>
      <c r="Q8" s="47"/>
      <c r="R8" s="46"/>
      <c r="S8" s="46"/>
      <c r="T8" s="157"/>
      <c r="U8" s="46"/>
      <c r="V8" s="72"/>
      <c r="W8" s="62"/>
      <c r="X8" s="62"/>
      <c r="Y8" s="46"/>
      <c r="Z8" s="46"/>
      <c r="AA8" s="46"/>
      <c r="AB8" s="46"/>
      <c r="AC8" s="71"/>
      <c r="AD8" s="46"/>
      <c r="AE8" s="46"/>
      <c r="AF8" s="71"/>
    </row>
    <row r="9" spans="1:33" s="7" customFormat="1">
      <c r="A9" s="16"/>
      <c r="B9" s="16"/>
      <c r="E9" s="389"/>
      <c r="F9" s="16"/>
      <c r="N9" s="1"/>
      <c r="O9" s="395"/>
      <c r="P9" s="1"/>
      <c r="Q9" s="1"/>
      <c r="R9" s="1"/>
      <c r="S9" s="1"/>
      <c r="T9" s="16"/>
      <c r="V9" s="396"/>
      <c r="W9" s="396"/>
      <c r="X9" s="396"/>
    </row>
    <row r="10" spans="1:33" s="7" customFormat="1" ht="43.5" customHeight="1">
      <c r="A10" s="16"/>
      <c r="B10" s="16"/>
      <c r="C10" s="397" t="s">
        <v>487</v>
      </c>
      <c r="D10" s="398"/>
      <c r="E10" s="389"/>
      <c r="F10" s="16"/>
      <c r="N10" s="1"/>
      <c r="O10" s="395"/>
      <c r="P10" s="1"/>
      <c r="Q10" s="1"/>
      <c r="R10" s="1"/>
      <c r="S10" s="1"/>
      <c r="T10" s="16"/>
      <c r="V10" s="396"/>
      <c r="W10" s="396"/>
      <c r="X10" s="396"/>
    </row>
    <row r="11" spans="1:33" s="7" customFormat="1" ht="43.5" customHeight="1">
      <c r="A11" s="16"/>
      <c r="B11" s="16"/>
      <c r="C11" s="399" t="s">
        <v>488</v>
      </c>
      <c r="D11" s="400" t="s">
        <v>489</v>
      </c>
      <c r="E11" s="389"/>
      <c r="F11" s="16"/>
      <c r="N11" s="1"/>
      <c r="O11" s="395"/>
      <c r="P11" s="1"/>
      <c r="Q11" s="1"/>
      <c r="R11" s="1"/>
      <c r="S11" s="1"/>
      <c r="T11" s="16"/>
      <c r="V11" s="396"/>
      <c r="W11" s="396"/>
      <c r="X11" s="396"/>
    </row>
    <row r="12" spans="1:33" s="7" customFormat="1" ht="43.5" customHeight="1">
      <c r="A12" s="16"/>
      <c r="B12" s="16"/>
      <c r="C12" s="401" t="s">
        <v>490</v>
      </c>
      <c r="D12" s="402"/>
      <c r="E12" s="389"/>
      <c r="F12" s="16"/>
      <c r="N12" s="1"/>
      <c r="O12" s="395"/>
      <c r="P12" s="1"/>
      <c r="Q12" s="1"/>
      <c r="R12" s="1"/>
      <c r="S12" s="1"/>
      <c r="T12" s="16"/>
      <c r="V12" s="396"/>
      <c r="W12" s="396"/>
      <c r="X12" s="396"/>
    </row>
    <row r="13" spans="1:33" s="7" customFormat="1">
      <c r="A13" s="16"/>
      <c r="B13" s="16"/>
      <c r="E13" s="389"/>
      <c r="F13" s="16"/>
      <c r="N13" s="1"/>
      <c r="O13" s="395"/>
      <c r="P13" s="1"/>
      <c r="Q13" s="1"/>
      <c r="R13" s="1"/>
      <c r="S13" s="1"/>
      <c r="T13" s="16"/>
      <c r="V13" s="396"/>
      <c r="W13" s="396"/>
      <c r="X13" s="396"/>
    </row>
    <row r="14" spans="1:33" s="7" customFormat="1">
      <c r="A14" s="16"/>
      <c r="B14" s="16"/>
      <c r="E14" s="389"/>
      <c r="F14" s="16"/>
      <c r="N14" s="1"/>
      <c r="O14" s="395"/>
      <c r="P14" s="1"/>
      <c r="Q14" s="1"/>
      <c r="R14" s="1"/>
      <c r="S14" s="1"/>
      <c r="T14" s="16"/>
      <c r="V14" s="396"/>
      <c r="W14" s="396"/>
      <c r="X14" s="396"/>
    </row>
    <row r="15" spans="1:33" s="16" customFormat="1" ht="32.25" thickBot="1">
      <c r="T15" s="32"/>
      <c r="U15" s="488" t="s">
        <v>1</v>
      </c>
      <c r="V15" s="492" t="s">
        <v>2</v>
      </c>
      <c r="W15" s="493"/>
      <c r="X15" s="494"/>
      <c r="Y15" s="482" t="s">
        <v>3</v>
      </c>
      <c r="Z15" s="483"/>
      <c r="AA15" s="483"/>
      <c r="AB15" s="483"/>
      <c r="AC15" s="484"/>
      <c r="AD15" s="485" t="s">
        <v>4</v>
      </c>
      <c r="AE15" s="486"/>
      <c r="AF15" s="487"/>
      <c r="AG15" s="321" t="s">
        <v>5</v>
      </c>
    </row>
    <row r="16" spans="1:33" s="18" customFormat="1" ht="48" thickBot="1">
      <c r="A16" s="55" t="s">
        <v>6</v>
      </c>
      <c r="B16" s="15" t="s">
        <v>7</v>
      </c>
      <c r="C16" s="15" t="s">
        <v>8</v>
      </c>
      <c r="D16" s="59" t="s">
        <v>9</v>
      </c>
      <c r="E16" s="59" t="s">
        <v>10</v>
      </c>
      <c r="F16" s="15" t="s">
        <v>11</v>
      </c>
      <c r="G16" s="28" t="s">
        <v>12</v>
      </c>
      <c r="H16" s="29" t="s">
        <v>486</v>
      </c>
      <c r="I16" s="452"/>
      <c r="J16" s="392" t="s">
        <v>483</v>
      </c>
      <c r="K16" s="393" t="s">
        <v>484</v>
      </c>
      <c r="L16" s="394" t="s">
        <v>485</v>
      </c>
      <c r="M16" s="391"/>
      <c r="N16" s="39" t="s">
        <v>491</v>
      </c>
      <c r="O16" s="33"/>
      <c r="P16" s="39" t="s">
        <v>13</v>
      </c>
      <c r="Q16" s="39" t="s">
        <v>14</v>
      </c>
      <c r="R16" s="40" t="s">
        <v>15</v>
      </c>
      <c r="S16" s="41" t="s">
        <v>16</v>
      </c>
      <c r="T16" s="41" t="s">
        <v>17</v>
      </c>
      <c r="U16" s="488"/>
      <c r="V16" s="64" t="s">
        <v>18</v>
      </c>
      <c r="W16" s="65" t="s">
        <v>19</v>
      </c>
      <c r="X16" s="65" t="s">
        <v>20</v>
      </c>
      <c r="Y16" s="56" t="s">
        <v>21</v>
      </c>
      <c r="Z16" s="56" t="s">
        <v>22</v>
      </c>
      <c r="AA16" s="56" t="s">
        <v>23</v>
      </c>
      <c r="AB16" s="56" t="s">
        <v>24</v>
      </c>
      <c r="AC16" s="56" t="s">
        <v>25</v>
      </c>
      <c r="AD16" s="56" t="s">
        <v>432</v>
      </c>
      <c r="AE16" s="56" t="s">
        <v>433</v>
      </c>
      <c r="AF16" s="56" t="s">
        <v>434</v>
      </c>
      <c r="AG16" s="56" t="s">
        <v>26</v>
      </c>
    </row>
    <row r="17" spans="1:65" s="11" customFormat="1" ht="129" customHeight="1">
      <c r="A17" s="49" t="s">
        <v>27</v>
      </c>
      <c r="B17" s="98" t="s">
        <v>28</v>
      </c>
      <c r="C17" s="9" t="s">
        <v>29</v>
      </c>
      <c r="D17" s="8" t="s">
        <v>30</v>
      </c>
      <c r="E17" s="8" t="s">
        <v>31</v>
      </c>
      <c r="F17" s="9"/>
      <c r="G17" s="10">
        <v>34.950000000000003</v>
      </c>
      <c r="H17" s="27">
        <v>17.475000000000001</v>
      </c>
      <c r="I17" s="446"/>
      <c r="J17" s="403"/>
      <c r="K17" s="403">
        <f>H17-(H17*$D$12)</f>
        <v>17.475000000000001</v>
      </c>
      <c r="L17" s="421">
        <f>K17*J17</f>
        <v>0</v>
      </c>
      <c r="M17" s="27"/>
      <c r="N17" s="450">
        <v>5508</v>
      </c>
      <c r="O17" s="34"/>
      <c r="P17" s="9">
        <v>4</v>
      </c>
      <c r="Q17" s="9">
        <v>24</v>
      </c>
      <c r="R17" s="8" t="s">
        <v>32</v>
      </c>
      <c r="S17" s="61" t="s">
        <v>33</v>
      </c>
      <c r="T17" s="129"/>
      <c r="U17" s="57" t="s">
        <v>34</v>
      </c>
      <c r="V17" s="74">
        <v>5407005142011</v>
      </c>
      <c r="W17" s="66">
        <v>15407005142018</v>
      </c>
      <c r="X17" s="66">
        <v>25407005142015</v>
      </c>
      <c r="Y17" s="21" t="s">
        <v>35</v>
      </c>
      <c r="Z17" s="21" t="s">
        <v>36</v>
      </c>
      <c r="AA17" s="21" t="s">
        <v>37</v>
      </c>
      <c r="AB17" s="9" t="s">
        <v>38</v>
      </c>
      <c r="AC17" s="15" t="s">
        <v>39</v>
      </c>
      <c r="AD17" s="9">
        <v>0.25700000000000001</v>
      </c>
      <c r="AE17" s="9" t="s">
        <v>40</v>
      </c>
      <c r="AF17" s="15" t="s">
        <v>41</v>
      </c>
      <c r="AG17" s="9">
        <v>960</v>
      </c>
    </row>
    <row r="18" spans="1:65" s="11" customFormat="1" ht="129" customHeight="1">
      <c r="A18" s="49" t="s">
        <v>42</v>
      </c>
      <c r="B18" s="98" t="s">
        <v>28</v>
      </c>
      <c r="C18" s="9" t="s">
        <v>29</v>
      </c>
      <c r="D18" s="8" t="s">
        <v>30</v>
      </c>
      <c r="E18" s="8" t="s">
        <v>43</v>
      </c>
      <c r="F18" s="9"/>
      <c r="G18" s="10">
        <v>34.950000000000003</v>
      </c>
      <c r="H18" s="27">
        <v>17.475000000000001</v>
      </c>
      <c r="I18" s="446"/>
      <c r="J18" s="403"/>
      <c r="K18" s="403">
        <f t="shared" ref="K18:K50" si="0">H18-(H18*$D$12)</f>
        <v>17.475000000000001</v>
      </c>
      <c r="L18" s="421">
        <f t="shared" ref="L18:L50" si="1">K18*J18</f>
        <v>0</v>
      </c>
      <c r="M18" s="27"/>
      <c r="N18" s="450">
        <v>3416</v>
      </c>
      <c r="O18" s="34"/>
      <c r="P18" s="9">
        <v>4</v>
      </c>
      <c r="Q18" s="9">
        <v>24</v>
      </c>
      <c r="R18" s="8" t="s">
        <v>32</v>
      </c>
      <c r="S18" s="61" t="s">
        <v>33</v>
      </c>
      <c r="T18" s="129"/>
      <c r="U18" s="57" t="s">
        <v>34</v>
      </c>
      <c r="V18" s="74">
        <v>5407005142684</v>
      </c>
      <c r="W18" s="66">
        <v>15407005142681</v>
      </c>
      <c r="X18" s="66">
        <v>25407005142688</v>
      </c>
      <c r="Y18" s="21" t="s">
        <v>35</v>
      </c>
      <c r="Z18" s="21" t="s">
        <v>36</v>
      </c>
      <c r="AA18" s="21" t="s">
        <v>37</v>
      </c>
      <c r="AB18" s="9" t="s">
        <v>38</v>
      </c>
      <c r="AC18" s="15" t="s">
        <v>39</v>
      </c>
      <c r="AD18" s="9">
        <v>0.25700000000000001</v>
      </c>
      <c r="AE18" s="9" t="s">
        <v>40</v>
      </c>
      <c r="AF18" s="15" t="s">
        <v>41</v>
      </c>
      <c r="AG18" s="9">
        <v>960</v>
      </c>
    </row>
    <row r="19" spans="1:65" s="11" customFormat="1" ht="129" customHeight="1">
      <c r="A19" s="49" t="s">
        <v>44</v>
      </c>
      <c r="B19" s="98" t="s">
        <v>28</v>
      </c>
      <c r="C19" s="9" t="s">
        <v>29</v>
      </c>
      <c r="D19" s="8" t="s">
        <v>30</v>
      </c>
      <c r="E19" s="8" t="s">
        <v>45</v>
      </c>
      <c r="F19" s="9"/>
      <c r="G19" s="10">
        <v>34.950000000000003</v>
      </c>
      <c r="H19" s="27">
        <v>17.475000000000001</v>
      </c>
      <c r="I19" s="446"/>
      <c r="J19" s="403"/>
      <c r="K19" s="403">
        <f t="shared" si="0"/>
        <v>17.475000000000001</v>
      </c>
      <c r="L19" s="421">
        <f t="shared" si="1"/>
        <v>0</v>
      </c>
      <c r="M19" s="27"/>
      <c r="N19" s="450">
        <v>24</v>
      </c>
      <c r="O19" s="128"/>
      <c r="P19" s="9">
        <v>4</v>
      </c>
      <c r="Q19" s="9">
        <v>24</v>
      </c>
      <c r="R19" s="8" t="s">
        <v>32</v>
      </c>
      <c r="S19" s="304" t="s">
        <v>206</v>
      </c>
      <c r="T19" s="129"/>
      <c r="U19" s="57" t="s">
        <v>34</v>
      </c>
      <c r="V19" s="74">
        <v>5407005143230</v>
      </c>
      <c r="W19" s="66">
        <v>15407005143237</v>
      </c>
      <c r="X19" s="66">
        <v>25407005143234</v>
      </c>
      <c r="Y19" s="9" t="s">
        <v>35</v>
      </c>
      <c r="Z19" s="9" t="s">
        <v>36</v>
      </c>
      <c r="AA19" s="9" t="s">
        <v>37</v>
      </c>
      <c r="AB19" s="9" t="s">
        <v>38</v>
      </c>
      <c r="AC19" s="15" t="s">
        <v>39</v>
      </c>
      <c r="AD19" s="9">
        <v>0.25700000000000001</v>
      </c>
      <c r="AE19" s="9" t="s">
        <v>40</v>
      </c>
      <c r="AF19" s="15" t="s">
        <v>41</v>
      </c>
      <c r="AG19" s="9">
        <v>960</v>
      </c>
    </row>
    <row r="20" spans="1:65" s="11" customFormat="1" ht="129" customHeight="1">
      <c r="A20" s="49" t="s">
        <v>46</v>
      </c>
      <c r="B20" s="98" t="s">
        <v>28</v>
      </c>
      <c r="C20" s="9" t="s">
        <v>29</v>
      </c>
      <c r="D20" s="8" t="s">
        <v>30</v>
      </c>
      <c r="E20" s="8" t="s">
        <v>47</v>
      </c>
      <c r="F20" s="9"/>
      <c r="G20" s="10">
        <v>34.950000000000003</v>
      </c>
      <c r="H20" s="27">
        <v>17.475000000000001</v>
      </c>
      <c r="I20" s="446"/>
      <c r="J20" s="403"/>
      <c r="K20" s="403">
        <f t="shared" si="0"/>
        <v>17.475000000000001</v>
      </c>
      <c r="L20" s="421">
        <f t="shared" si="1"/>
        <v>0</v>
      </c>
      <c r="M20" s="27"/>
      <c r="N20" s="450">
        <v>4084</v>
      </c>
      <c r="O20" s="128"/>
      <c r="P20" s="9">
        <v>4</v>
      </c>
      <c r="Q20" s="9">
        <v>24</v>
      </c>
      <c r="R20" s="8" t="s">
        <v>32</v>
      </c>
      <c r="S20" s="61" t="s">
        <v>33</v>
      </c>
      <c r="T20" s="129"/>
      <c r="U20" s="57" t="s">
        <v>34</v>
      </c>
      <c r="V20" s="74">
        <v>5407005143247</v>
      </c>
      <c r="W20" s="66">
        <v>15407005143244</v>
      </c>
      <c r="X20" s="66">
        <v>25407005143241</v>
      </c>
      <c r="Y20" s="9" t="s">
        <v>35</v>
      </c>
      <c r="Z20" s="9" t="s">
        <v>36</v>
      </c>
      <c r="AA20" s="9" t="s">
        <v>37</v>
      </c>
      <c r="AB20" s="9" t="s">
        <v>38</v>
      </c>
      <c r="AC20" s="15" t="s">
        <v>39</v>
      </c>
      <c r="AD20" s="9">
        <v>0.25700000000000001</v>
      </c>
      <c r="AE20" s="9" t="s">
        <v>40</v>
      </c>
      <c r="AF20" s="15" t="s">
        <v>41</v>
      </c>
      <c r="AG20" s="9">
        <v>768</v>
      </c>
    </row>
    <row r="21" spans="1:65" s="11" customFormat="1" ht="129" customHeight="1">
      <c r="A21" s="49" t="s">
        <v>48</v>
      </c>
      <c r="B21" s="98" t="s">
        <v>28</v>
      </c>
      <c r="C21" s="9" t="s">
        <v>29</v>
      </c>
      <c r="D21" s="8" t="s">
        <v>30</v>
      </c>
      <c r="E21" s="8" t="s">
        <v>49</v>
      </c>
      <c r="F21" s="9"/>
      <c r="G21" s="10">
        <v>34.950000000000003</v>
      </c>
      <c r="H21" s="27">
        <v>17.475000000000001</v>
      </c>
      <c r="I21" s="446"/>
      <c r="J21" s="403"/>
      <c r="K21" s="403">
        <f t="shared" si="0"/>
        <v>17.475000000000001</v>
      </c>
      <c r="L21" s="421">
        <f t="shared" si="1"/>
        <v>0</v>
      </c>
      <c r="M21" s="27"/>
      <c r="N21" s="450">
        <v>2652</v>
      </c>
      <c r="O21" s="128"/>
      <c r="P21" s="9">
        <v>4</v>
      </c>
      <c r="Q21" s="9">
        <v>24</v>
      </c>
      <c r="R21" s="8" t="s">
        <v>32</v>
      </c>
      <c r="S21" s="61" t="s">
        <v>33</v>
      </c>
      <c r="T21" s="194"/>
      <c r="U21" s="57" t="s">
        <v>34</v>
      </c>
      <c r="V21" s="74">
        <v>5407005143889</v>
      </c>
      <c r="W21" s="66">
        <v>15407005143886</v>
      </c>
      <c r="X21" s="66">
        <v>25407005143883</v>
      </c>
      <c r="Y21" s="9" t="s">
        <v>35</v>
      </c>
      <c r="Z21" s="9" t="s">
        <v>36</v>
      </c>
      <c r="AA21" s="9" t="s">
        <v>37</v>
      </c>
      <c r="AB21" s="9" t="s">
        <v>38</v>
      </c>
      <c r="AC21" s="15" t="s">
        <v>39</v>
      </c>
      <c r="AD21" s="9">
        <v>0.25700000000000001</v>
      </c>
      <c r="AE21" s="9" t="s">
        <v>40</v>
      </c>
      <c r="AF21" s="15" t="s">
        <v>41</v>
      </c>
      <c r="AG21" s="9">
        <v>768</v>
      </c>
    </row>
    <row r="22" spans="1:65" s="11" customFormat="1" ht="129" customHeight="1">
      <c r="A22" s="130" t="s">
        <v>50</v>
      </c>
      <c r="B22" s="238" t="s">
        <v>28</v>
      </c>
      <c r="C22" s="25" t="s">
        <v>29</v>
      </c>
      <c r="D22" s="89" t="s">
        <v>30</v>
      </c>
      <c r="E22" s="89" t="s">
        <v>51</v>
      </c>
      <c r="F22" s="22"/>
      <c r="G22" s="121">
        <v>34.950000000000003</v>
      </c>
      <c r="H22" s="224">
        <v>17.475000000000001</v>
      </c>
      <c r="I22" s="453"/>
      <c r="J22" s="404"/>
      <c r="K22" s="404">
        <f t="shared" si="0"/>
        <v>17.475000000000001</v>
      </c>
      <c r="L22" s="422">
        <f t="shared" si="1"/>
        <v>0</v>
      </c>
      <c r="M22" s="224"/>
      <c r="N22" s="450">
        <v>7872</v>
      </c>
      <c r="O22" s="239"/>
      <c r="P22" s="22">
        <v>4</v>
      </c>
      <c r="Q22" s="22">
        <v>24</v>
      </c>
      <c r="R22" s="19" t="s">
        <v>32</v>
      </c>
      <c r="S22" s="88" t="s">
        <v>33</v>
      </c>
      <c r="T22" s="364"/>
      <c r="U22" s="127" t="s">
        <v>34</v>
      </c>
      <c r="V22" s="210">
        <v>5407005144435</v>
      </c>
      <c r="W22" s="211">
        <v>15407005144432</v>
      </c>
      <c r="X22" s="241">
        <v>25407005144439</v>
      </c>
      <c r="Y22" s="25" t="s">
        <v>35</v>
      </c>
      <c r="Z22" s="25" t="s">
        <v>36</v>
      </c>
      <c r="AA22" s="25" t="s">
        <v>37</v>
      </c>
      <c r="AB22" s="25" t="s">
        <v>38</v>
      </c>
      <c r="AC22" s="212" t="s">
        <v>39</v>
      </c>
      <c r="AD22" s="25">
        <v>0.25700000000000001</v>
      </c>
      <c r="AE22" s="25" t="s">
        <v>40</v>
      </c>
      <c r="AF22" s="212" t="s">
        <v>41</v>
      </c>
      <c r="AG22" s="9">
        <v>768</v>
      </c>
    </row>
    <row r="23" spans="1:65" s="9" customFormat="1" ht="129" customHeight="1">
      <c r="A23" s="49" t="s">
        <v>52</v>
      </c>
      <c r="B23" s="98" t="s">
        <v>28</v>
      </c>
      <c r="C23" s="9" t="s">
        <v>29</v>
      </c>
      <c r="D23" s="8" t="s">
        <v>30</v>
      </c>
      <c r="E23" s="8" t="s">
        <v>53</v>
      </c>
      <c r="G23" s="10">
        <v>34.950000000000003</v>
      </c>
      <c r="H23" s="27">
        <v>17.475000000000001</v>
      </c>
      <c r="I23" s="446"/>
      <c r="J23" s="403"/>
      <c r="K23" s="403">
        <f t="shared" si="0"/>
        <v>17.475000000000001</v>
      </c>
      <c r="L23" s="421">
        <f t="shared" si="1"/>
        <v>0</v>
      </c>
      <c r="M23" s="27"/>
      <c r="N23" s="450">
        <v>5212</v>
      </c>
      <c r="O23" s="128"/>
      <c r="P23" s="9">
        <v>4</v>
      </c>
      <c r="Q23" s="9">
        <v>24</v>
      </c>
      <c r="R23" s="8" t="s">
        <v>32</v>
      </c>
      <c r="S23" s="61" t="s">
        <v>33</v>
      </c>
      <c r="T23" s="223"/>
      <c r="U23" s="57" t="s">
        <v>54</v>
      </c>
      <c r="V23" s="74">
        <v>5407005144442</v>
      </c>
      <c r="W23" s="66">
        <v>15407005144449</v>
      </c>
      <c r="X23" s="66">
        <v>25407005144446</v>
      </c>
      <c r="Y23" s="9" t="s">
        <v>35</v>
      </c>
      <c r="Z23" s="9" t="s">
        <v>36</v>
      </c>
      <c r="AA23" s="9" t="s">
        <v>37</v>
      </c>
      <c r="AB23" s="9" t="s">
        <v>55</v>
      </c>
      <c r="AC23" s="15" t="s">
        <v>56</v>
      </c>
      <c r="AD23" s="375">
        <v>0.25700000000000001</v>
      </c>
      <c r="AE23" s="9" t="s">
        <v>40</v>
      </c>
      <c r="AF23" s="15" t="s">
        <v>41</v>
      </c>
      <c r="AG23" s="9">
        <v>768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376"/>
    </row>
    <row r="24" spans="1:65" s="9" customFormat="1" ht="129" customHeight="1">
      <c r="A24" s="49" t="s">
        <v>470</v>
      </c>
      <c r="B24" s="98" t="s">
        <v>28</v>
      </c>
      <c r="C24" s="9" t="s">
        <v>29</v>
      </c>
      <c r="D24" s="8" t="s">
        <v>30</v>
      </c>
      <c r="E24" s="8" t="s">
        <v>471</v>
      </c>
      <c r="G24" s="10">
        <v>34.950000000000003</v>
      </c>
      <c r="H24" s="27">
        <v>17.475000000000001</v>
      </c>
      <c r="I24" s="446"/>
      <c r="J24" s="474"/>
      <c r="K24" s="403">
        <f t="shared" si="0"/>
        <v>17.475000000000001</v>
      </c>
      <c r="L24" s="421">
        <f t="shared" si="1"/>
        <v>0</v>
      </c>
      <c r="M24" s="27"/>
      <c r="N24" s="450">
        <v>0</v>
      </c>
      <c r="O24" s="128"/>
      <c r="P24" s="9">
        <v>4</v>
      </c>
      <c r="Q24" s="9">
        <v>24</v>
      </c>
      <c r="R24" s="8" t="s">
        <v>32</v>
      </c>
      <c r="S24" s="61" t="s">
        <v>469</v>
      </c>
      <c r="T24" s="223" t="s">
        <v>463</v>
      </c>
      <c r="U24" s="57" t="s">
        <v>54</v>
      </c>
      <c r="V24" s="74">
        <v>5407005144893</v>
      </c>
      <c r="W24" s="66">
        <v>15407005144890</v>
      </c>
      <c r="X24" s="66">
        <v>25407005144897</v>
      </c>
      <c r="Y24" s="9" t="s">
        <v>35</v>
      </c>
      <c r="Z24" s="9" t="s">
        <v>36</v>
      </c>
      <c r="AA24" s="9" t="s">
        <v>37</v>
      </c>
      <c r="AB24" s="9" t="s">
        <v>55</v>
      </c>
      <c r="AC24" s="15" t="s">
        <v>56</v>
      </c>
      <c r="AD24" s="375">
        <v>0.25700000000000001</v>
      </c>
      <c r="AE24" s="9" t="s">
        <v>40</v>
      </c>
      <c r="AF24" s="15" t="s">
        <v>41</v>
      </c>
      <c r="AG24" s="9">
        <v>768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376"/>
    </row>
    <row r="25" spans="1:65" s="240" customFormat="1" ht="129" customHeight="1" thickBot="1">
      <c r="A25" s="371" t="s">
        <v>472</v>
      </c>
      <c r="B25" s="275" t="s">
        <v>28</v>
      </c>
      <c r="C25" s="243" t="s">
        <v>29</v>
      </c>
      <c r="D25" s="244" t="s">
        <v>30</v>
      </c>
      <c r="E25" s="244" t="s">
        <v>473</v>
      </c>
      <c r="F25" s="114"/>
      <c r="G25" s="245">
        <v>34.950000000000003</v>
      </c>
      <c r="H25" s="372">
        <v>17.475000000000001</v>
      </c>
      <c r="I25" s="454"/>
      <c r="J25" s="481"/>
      <c r="K25" s="405">
        <f t="shared" si="0"/>
        <v>17.475000000000001</v>
      </c>
      <c r="L25" s="423">
        <f t="shared" si="1"/>
        <v>0</v>
      </c>
      <c r="M25" s="372"/>
      <c r="N25" s="450">
        <v>0</v>
      </c>
      <c r="O25" s="276"/>
      <c r="P25" s="243">
        <v>4</v>
      </c>
      <c r="Q25" s="243">
        <v>24</v>
      </c>
      <c r="R25" s="244" t="s">
        <v>32</v>
      </c>
      <c r="S25" s="343" t="s">
        <v>469</v>
      </c>
      <c r="T25" s="352" t="s">
        <v>463</v>
      </c>
      <c r="U25" s="111">
        <v>96170001</v>
      </c>
      <c r="V25" s="248" t="s">
        <v>474</v>
      </c>
      <c r="W25" s="249">
        <v>15407005144906</v>
      </c>
      <c r="X25" s="249">
        <v>25407005144903</v>
      </c>
      <c r="Y25" s="243" t="s">
        <v>35</v>
      </c>
      <c r="Z25" s="243" t="s">
        <v>36</v>
      </c>
      <c r="AA25" s="243" t="s">
        <v>37</v>
      </c>
      <c r="AB25" s="243" t="s">
        <v>55</v>
      </c>
      <c r="AC25" s="250" t="s">
        <v>56</v>
      </c>
      <c r="AD25" s="373">
        <v>0.25700000000000001</v>
      </c>
      <c r="AE25" s="243" t="s">
        <v>40</v>
      </c>
      <c r="AF25" s="250" t="s">
        <v>41</v>
      </c>
      <c r="AG25" s="374">
        <v>768</v>
      </c>
    </row>
    <row r="26" spans="1:65" s="142" customFormat="1" ht="135.75" customHeight="1" thickBot="1">
      <c r="A26" s="105" t="s">
        <v>66</v>
      </c>
      <c r="B26" s="476" t="s">
        <v>28</v>
      </c>
      <c r="C26" s="106" t="s">
        <v>57</v>
      </c>
      <c r="D26" s="477" t="s">
        <v>30</v>
      </c>
      <c r="E26" s="116" t="s">
        <v>67</v>
      </c>
      <c r="F26" s="114"/>
      <c r="G26" s="108">
        <v>36.950000000000003</v>
      </c>
      <c r="H26" s="109">
        <v>18.475000000000001</v>
      </c>
      <c r="I26" s="458"/>
      <c r="J26" s="409"/>
      <c r="K26" s="409">
        <f t="shared" si="0"/>
        <v>18.475000000000001</v>
      </c>
      <c r="L26" s="427">
        <f t="shared" si="1"/>
        <v>0</v>
      </c>
      <c r="M26" s="109"/>
      <c r="N26" s="478">
        <v>132</v>
      </c>
      <c r="O26" s="110"/>
      <c r="P26" s="114">
        <v>4</v>
      </c>
      <c r="Q26" s="114">
        <v>24</v>
      </c>
      <c r="R26" s="116" t="s">
        <v>32</v>
      </c>
      <c r="S26" s="479" t="s">
        <v>206</v>
      </c>
      <c r="T26" s="141"/>
      <c r="U26" s="111" t="s">
        <v>34</v>
      </c>
      <c r="V26" s="112">
        <v>5407005143285</v>
      </c>
      <c r="W26" s="113">
        <v>15407005143282</v>
      </c>
      <c r="X26" s="113">
        <v>25407005143289</v>
      </c>
      <c r="Y26" s="114" t="s">
        <v>35</v>
      </c>
      <c r="Z26" s="106" t="s">
        <v>58</v>
      </c>
      <c r="AA26" s="106" t="s">
        <v>59</v>
      </c>
      <c r="AB26" s="106" t="s">
        <v>60</v>
      </c>
      <c r="AC26" s="115" t="s">
        <v>61</v>
      </c>
      <c r="AD26" s="106">
        <v>0.32100000000000001</v>
      </c>
      <c r="AE26" s="106" t="s">
        <v>62</v>
      </c>
      <c r="AF26" s="115" t="s">
        <v>63</v>
      </c>
      <c r="AG26" s="114">
        <v>480</v>
      </c>
    </row>
    <row r="27" spans="1:65" s="11" customFormat="1" ht="140.25" customHeight="1">
      <c r="A27" s="48" t="s">
        <v>68</v>
      </c>
      <c r="B27" s="50" t="s">
        <v>69</v>
      </c>
      <c r="C27" s="21" t="s">
        <v>57</v>
      </c>
      <c r="D27" s="20" t="s">
        <v>30</v>
      </c>
      <c r="E27" s="20" t="s">
        <v>70</v>
      </c>
      <c r="F27" s="21"/>
      <c r="G27" s="24">
        <v>39.950000000000003</v>
      </c>
      <c r="H27" s="26">
        <v>19.975000000000001</v>
      </c>
      <c r="I27" s="455"/>
      <c r="J27" s="406"/>
      <c r="K27" s="406">
        <f t="shared" si="0"/>
        <v>19.975000000000001</v>
      </c>
      <c r="L27" s="424">
        <f t="shared" si="1"/>
        <v>0</v>
      </c>
      <c r="M27" s="26"/>
      <c r="N27" s="475">
        <v>21648</v>
      </c>
      <c r="O27" s="34"/>
      <c r="P27" s="21">
        <v>4</v>
      </c>
      <c r="Q27" s="21">
        <v>24</v>
      </c>
      <c r="R27" s="20" t="s">
        <v>32</v>
      </c>
      <c r="S27" s="60" t="s">
        <v>33</v>
      </c>
      <c r="T27" s="139"/>
      <c r="U27" s="101" t="s">
        <v>34</v>
      </c>
      <c r="V27" s="102">
        <v>5407005140079</v>
      </c>
      <c r="W27" s="103">
        <v>15407005140076</v>
      </c>
      <c r="X27" s="103">
        <v>25407005140073</v>
      </c>
      <c r="Y27" s="21" t="s">
        <v>35</v>
      </c>
      <c r="Z27" s="21" t="s">
        <v>71</v>
      </c>
      <c r="AA27" s="21" t="s">
        <v>72</v>
      </c>
      <c r="AB27" s="21" t="s">
        <v>60</v>
      </c>
      <c r="AC27" s="104" t="s">
        <v>61</v>
      </c>
      <c r="AD27" s="21">
        <v>0.33</v>
      </c>
      <c r="AE27" s="21" t="s">
        <v>73</v>
      </c>
      <c r="AF27" s="104">
        <v>9.4499999999999993</v>
      </c>
      <c r="AG27" s="21">
        <v>576</v>
      </c>
    </row>
    <row r="28" spans="1:65" s="11" customFormat="1" ht="140.25" customHeight="1">
      <c r="A28" s="49" t="s">
        <v>74</v>
      </c>
      <c r="B28" s="50" t="s">
        <v>69</v>
      </c>
      <c r="C28" s="9" t="s">
        <v>57</v>
      </c>
      <c r="D28" s="8" t="s">
        <v>30</v>
      </c>
      <c r="E28" s="20" t="s">
        <v>75</v>
      </c>
      <c r="F28" s="21"/>
      <c r="G28" s="24">
        <v>39.950000000000003</v>
      </c>
      <c r="H28" s="26">
        <v>19.975000000000001</v>
      </c>
      <c r="I28" s="455"/>
      <c r="J28" s="406"/>
      <c r="K28" s="406">
        <f t="shared" si="0"/>
        <v>19.975000000000001</v>
      </c>
      <c r="L28" s="424">
        <f t="shared" si="1"/>
        <v>0</v>
      </c>
      <c r="M28" s="26"/>
      <c r="N28" s="450">
        <v>8616</v>
      </c>
      <c r="O28" s="34"/>
      <c r="P28" s="21">
        <v>4</v>
      </c>
      <c r="Q28" s="21">
        <v>24</v>
      </c>
      <c r="R28" s="20" t="s">
        <v>32</v>
      </c>
      <c r="S28" s="61" t="s">
        <v>33</v>
      </c>
      <c r="T28" s="129"/>
      <c r="U28" s="57" t="s">
        <v>34</v>
      </c>
      <c r="V28" s="74">
        <v>5407005143308</v>
      </c>
      <c r="W28" s="66">
        <v>15407005143305</v>
      </c>
      <c r="X28" s="66">
        <v>25407005143302</v>
      </c>
      <c r="Y28" s="21" t="s">
        <v>35</v>
      </c>
      <c r="Z28" s="9" t="s">
        <v>71</v>
      </c>
      <c r="AA28" s="9" t="s">
        <v>72</v>
      </c>
      <c r="AB28" s="9" t="s">
        <v>60</v>
      </c>
      <c r="AC28" s="15" t="s">
        <v>61</v>
      </c>
      <c r="AD28" s="332">
        <v>0.33</v>
      </c>
      <c r="AE28" s="9" t="s">
        <v>73</v>
      </c>
      <c r="AF28" s="15">
        <v>9.4499999999999993</v>
      </c>
      <c r="AG28" s="9">
        <v>576</v>
      </c>
    </row>
    <row r="29" spans="1:65" s="11" customFormat="1" ht="140.25" customHeight="1">
      <c r="A29" s="49" t="s">
        <v>76</v>
      </c>
      <c r="B29" s="50" t="s">
        <v>69</v>
      </c>
      <c r="C29" s="9" t="s">
        <v>57</v>
      </c>
      <c r="D29" s="8" t="s">
        <v>30</v>
      </c>
      <c r="E29" s="20" t="s">
        <v>49</v>
      </c>
      <c r="F29" s="21"/>
      <c r="G29" s="24">
        <v>39.950000000000003</v>
      </c>
      <c r="H29" s="26">
        <v>19.975000000000001</v>
      </c>
      <c r="I29" s="455"/>
      <c r="J29" s="406"/>
      <c r="K29" s="406">
        <f t="shared" si="0"/>
        <v>19.975000000000001</v>
      </c>
      <c r="L29" s="424">
        <f t="shared" si="1"/>
        <v>0</v>
      </c>
      <c r="M29" s="26"/>
      <c r="N29" s="450">
        <v>4964</v>
      </c>
      <c r="O29" s="34"/>
      <c r="P29" s="21">
        <v>4</v>
      </c>
      <c r="Q29" s="21">
        <v>24</v>
      </c>
      <c r="R29" s="20" t="s">
        <v>32</v>
      </c>
      <c r="S29" s="61" t="s">
        <v>33</v>
      </c>
      <c r="T29" s="129"/>
      <c r="U29" s="57" t="s">
        <v>34</v>
      </c>
      <c r="V29" s="74">
        <v>5407005143315</v>
      </c>
      <c r="W29" s="66">
        <v>15407005143312</v>
      </c>
      <c r="X29" s="66">
        <v>25407005143319</v>
      </c>
      <c r="Y29" s="21" t="s">
        <v>35</v>
      </c>
      <c r="Z29" s="9" t="s">
        <v>71</v>
      </c>
      <c r="AA29" s="9" t="s">
        <v>72</v>
      </c>
      <c r="AB29" s="9" t="s">
        <v>60</v>
      </c>
      <c r="AC29" s="15" t="s">
        <v>61</v>
      </c>
      <c r="AD29" s="332">
        <v>0.33</v>
      </c>
      <c r="AE29" s="9" t="s">
        <v>73</v>
      </c>
      <c r="AF29" s="15">
        <v>9.4499999999999993</v>
      </c>
      <c r="AG29" s="9">
        <v>576</v>
      </c>
    </row>
    <row r="30" spans="1:65" s="11" customFormat="1" ht="140.25" customHeight="1">
      <c r="A30" s="126" t="s">
        <v>77</v>
      </c>
      <c r="B30" s="131" t="s">
        <v>69</v>
      </c>
      <c r="C30" s="22" t="s">
        <v>57</v>
      </c>
      <c r="D30" s="19" t="s">
        <v>30</v>
      </c>
      <c r="E30" s="89" t="s">
        <v>78</v>
      </c>
      <c r="F30" s="25"/>
      <c r="G30" s="24">
        <v>39.950000000000003</v>
      </c>
      <c r="H30" s="132">
        <v>19.975000000000001</v>
      </c>
      <c r="I30" s="456"/>
      <c r="J30" s="407"/>
      <c r="K30" s="407">
        <f t="shared" si="0"/>
        <v>19.975000000000001</v>
      </c>
      <c r="L30" s="425">
        <f t="shared" si="1"/>
        <v>0</v>
      </c>
      <c r="M30" s="132"/>
      <c r="N30" s="450">
        <v>24</v>
      </c>
      <c r="O30" s="34"/>
      <c r="P30" s="25">
        <v>4</v>
      </c>
      <c r="Q30" s="25">
        <v>24</v>
      </c>
      <c r="R30" s="89" t="s">
        <v>32</v>
      </c>
      <c r="S30" s="221" t="s">
        <v>206</v>
      </c>
      <c r="T30" s="221"/>
      <c r="U30" s="127" t="s">
        <v>34</v>
      </c>
      <c r="V30" s="133">
        <v>5407005143322</v>
      </c>
      <c r="W30" s="134">
        <v>15407005143329</v>
      </c>
      <c r="X30" s="134">
        <v>25407005143326</v>
      </c>
      <c r="Y30" s="25" t="s">
        <v>35</v>
      </c>
      <c r="Z30" s="22" t="s">
        <v>71</v>
      </c>
      <c r="AA30" s="22" t="s">
        <v>72</v>
      </c>
      <c r="AB30" s="22" t="s">
        <v>60</v>
      </c>
      <c r="AC30" s="55" t="s">
        <v>61</v>
      </c>
      <c r="AD30" s="332">
        <v>0.33</v>
      </c>
      <c r="AE30" s="22" t="s">
        <v>73</v>
      </c>
      <c r="AF30" s="55">
        <v>9.4499999999999993</v>
      </c>
      <c r="AG30" s="22">
        <v>576</v>
      </c>
    </row>
    <row r="31" spans="1:65" s="9" customFormat="1" ht="140.25" customHeight="1">
      <c r="A31" s="49" t="s">
        <v>79</v>
      </c>
      <c r="B31" s="98" t="s">
        <v>69</v>
      </c>
      <c r="C31" s="9" t="s">
        <v>57</v>
      </c>
      <c r="D31" s="8" t="s">
        <v>30</v>
      </c>
      <c r="E31" s="8" t="s">
        <v>64</v>
      </c>
      <c r="G31" s="121">
        <v>39.950000000000003</v>
      </c>
      <c r="H31" s="27">
        <v>19.975000000000001</v>
      </c>
      <c r="I31" s="446"/>
      <c r="J31" s="403"/>
      <c r="K31" s="403">
        <f t="shared" si="0"/>
        <v>19.975000000000001</v>
      </c>
      <c r="L31" s="421">
        <f t="shared" si="1"/>
        <v>0</v>
      </c>
      <c r="M31" s="27"/>
      <c r="N31" s="450">
        <v>5916</v>
      </c>
      <c r="O31" s="128"/>
      <c r="P31" s="9">
        <v>4</v>
      </c>
      <c r="Q31" s="9">
        <v>24</v>
      </c>
      <c r="R31" s="8" t="s">
        <v>32</v>
      </c>
      <c r="S31" s="61" t="s">
        <v>33</v>
      </c>
      <c r="T31" s="194"/>
      <c r="U31" s="57" t="s">
        <v>34</v>
      </c>
      <c r="V31" s="74" t="s">
        <v>80</v>
      </c>
      <c r="W31" s="66" t="s">
        <v>81</v>
      </c>
      <c r="X31" s="66" t="s">
        <v>82</v>
      </c>
      <c r="Y31" s="9" t="s">
        <v>35</v>
      </c>
      <c r="Z31" s="9" t="s">
        <v>71</v>
      </c>
      <c r="AA31" s="9" t="s">
        <v>72</v>
      </c>
      <c r="AB31" s="9" t="s">
        <v>60</v>
      </c>
      <c r="AC31" s="15" t="s">
        <v>61</v>
      </c>
      <c r="AD31" s="332">
        <v>0.33</v>
      </c>
      <c r="AE31" s="9" t="s">
        <v>73</v>
      </c>
      <c r="AF31" s="15">
        <v>9.4499999999999993</v>
      </c>
      <c r="AG31" s="9">
        <v>576</v>
      </c>
      <c r="AH31" s="11"/>
    </row>
    <row r="32" spans="1:65" s="254" customFormat="1" ht="140.25" customHeight="1">
      <c r="A32" s="130" t="s">
        <v>83</v>
      </c>
      <c r="B32" s="131" t="s">
        <v>69</v>
      </c>
      <c r="C32" s="25" t="s">
        <v>57</v>
      </c>
      <c r="D32" s="89" t="s">
        <v>30</v>
      </c>
      <c r="E32" s="89" t="s">
        <v>84</v>
      </c>
      <c r="F32" s="370"/>
      <c r="G32" s="253">
        <v>39.950000000000003</v>
      </c>
      <c r="H32" s="132">
        <v>19.975000000000001</v>
      </c>
      <c r="I32" s="456"/>
      <c r="J32" s="407"/>
      <c r="K32" s="407">
        <f t="shared" si="0"/>
        <v>19.975000000000001</v>
      </c>
      <c r="L32" s="425">
        <f t="shared" si="1"/>
        <v>0</v>
      </c>
      <c r="M32" s="132"/>
      <c r="N32" s="450">
        <v>3864</v>
      </c>
      <c r="O32" s="34"/>
      <c r="P32" s="25">
        <v>4</v>
      </c>
      <c r="Q32" s="25">
        <v>24</v>
      </c>
      <c r="R32" s="89" t="s">
        <v>32</v>
      </c>
      <c r="S32" s="214" t="s">
        <v>206</v>
      </c>
      <c r="T32" s="214"/>
      <c r="U32" s="209" t="s">
        <v>34</v>
      </c>
      <c r="V32" s="210" t="s">
        <v>85</v>
      </c>
      <c r="W32" s="211" t="s">
        <v>86</v>
      </c>
      <c r="X32" s="211" t="s">
        <v>87</v>
      </c>
      <c r="Y32" s="25" t="s">
        <v>35</v>
      </c>
      <c r="Z32" s="25" t="s">
        <v>71</v>
      </c>
      <c r="AA32" s="25" t="s">
        <v>72</v>
      </c>
      <c r="AB32" s="25" t="s">
        <v>60</v>
      </c>
      <c r="AC32" s="212" t="s">
        <v>61</v>
      </c>
      <c r="AD32" s="332">
        <v>0.33</v>
      </c>
      <c r="AE32" s="25" t="s">
        <v>73</v>
      </c>
      <c r="AF32" s="212">
        <v>9.4499999999999993</v>
      </c>
      <c r="AG32" s="25">
        <v>576</v>
      </c>
    </row>
    <row r="33" spans="1:34" s="11" customFormat="1" ht="140.25" customHeight="1">
      <c r="A33" s="49" t="s">
        <v>88</v>
      </c>
      <c r="B33" s="98" t="s">
        <v>28</v>
      </c>
      <c r="C33" s="9" t="s">
        <v>57</v>
      </c>
      <c r="D33" s="8" t="s">
        <v>30</v>
      </c>
      <c r="E33" s="8" t="s">
        <v>89</v>
      </c>
      <c r="F33" s="9"/>
      <c r="G33" s="23">
        <v>39.950000000000003</v>
      </c>
      <c r="H33" s="361">
        <v>19.975000000000001</v>
      </c>
      <c r="I33" s="457"/>
      <c r="J33" s="408"/>
      <c r="K33" s="408">
        <f t="shared" si="0"/>
        <v>19.975000000000001</v>
      </c>
      <c r="L33" s="426">
        <f t="shared" si="1"/>
        <v>0</v>
      </c>
      <c r="M33" s="361"/>
      <c r="N33" s="450">
        <v>2732</v>
      </c>
      <c r="O33" s="357"/>
      <c r="P33" s="362">
        <v>4</v>
      </c>
      <c r="Q33" s="362">
        <v>24</v>
      </c>
      <c r="R33" s="363" t="s">
        <v>32</v>
      </c>
      <c r="S33" s="152" t="s">
        <v>33</v>
      </c>
      <c r="T33" s="369"/>
      <c r="U33" s="365" t="s">
        <v>34</v>
      </c>
      <c r="V33" s="74">
        <v>5407005144459</v>
      </c>
      <c r="W33" s="66">
        <v>15407005144456</v>
      </c>
      <c r="X33" s="66">
        <v>25407005144453</v>
      </c>
      <c r="Y33" s="9" t="s">
        <v>35</v>
      </c>
      <c r="Z33" s="9" t="s">
        <v>58</v>
      </c>
      <c r="AA33" s="9" t="s">
        <v>59</v>
      </c>
      <c r="AB33" s="9" t="s">
        <v>60</v>
      </c>
      <c r="AC33" s="366" t="s">
        <v>61</v>
      </c>
      <c r="AD33" s="367">
        <v>0.33</v>
      </c>
      <c r="AE33" s="362" t="s">
        <v>73</v>
      </c>
      <c r="AF33" s="366">
        <v>9.4499999999999993</v>
      </c>
      <c r="AG33" s="362">
        <v>576</v>
      </c>
    </row>
    <row r="34" spans="1:34" s="11" customFormat="1" ht="140.25" customHeight="1">
      <c r="A34" s="49" t="s">
        <v>477</v>
      </c>
      <c r="B34" s="98" t="s">
        <v>28</v>
      </c>
      <c r="C34" s="9" t="s">
        <v>57</v>
      </c>
      <c r="D34" s="8" t="s">
        <v>30</v>
      </c>
      <c r="E34" s="8" t="s">
        <v>478</v>
      </c>
      <c r="F34" s="9"/>
      <c r="G34" s="23">
        <v>39.950000000000003</v>
      </c>
      <c r="H34" s="361">
        <v>19.975000000000001</v>
      </c>
      <c r="I34" s="457"/>
      <c r="J34" s="480"/>
      <c r="K34" s="408">
        <f t="shared" si="0"/>
        <v>19.975000000000001</v>
      </c>
      <c r="L34" s="426">
        <f t="shared" si="1"/>
        <v>0</v>
      </c>
      <c r="M34" s="361"/>
      <c r="N34" s="450">
        <v>0</v>
      </c>
      <c r="O34" s="357"/>
      <c r="P34" s="362">
        <v>4</v>
      </c>
      <c r="Q34" s="362">
        <v>24</v>
      </c>
      <c r="R34" s="363" t="s">
        <v>32</v>
      </c>
      <c r="S34" s="61" t="s">
        <v>469</v>
      </c>
      <c r="T34" s="223" t="s">
        <v>463</v>
      </c>
      <c r="U34" s="365" t="s">
        <v>34</v>
      </c>
      <c r="V34" s="74" t="s">
        <v>479</v>
      </c>
      <c r="W34" s="66">
        <v>15407005144876</v>
      </c>
      <c r="X34" s="66">
        <v>25407005144873</v>
      </c>
      <c r="Y34" s="9" t="s">
        <v>35</v>
      </c>
      <c r="Z34" s="9" t="s">
        <v>58</v>
      </c>
      <c r="AA34" s="9" t="s">
        <v>59</v>
      </c>
      <c r="AB34" s="9" t="s">
        <v>60</v>
      </c>
      <c r="AC34" s="366" t="s">
        <v>61</v>
      </c>
      <c r="AD34" s="367">
        <v>0.33</v>
      </c>
      <c r="AE34" s="362" t="s">
        <v>73</v>
      </c>
      <c r="AF34" s="366">
        <v>9.4499999999999993</v>
      </c>
      <c r="AG34" s="362">
        <v>576</v>
      </c>
    </row>
    <row r="35" spans="1:34" s="368" customFormat="1" ht="140.25" customHeight="1" thickBot="1">
      <c r="A35" s="105" t="s">
        <v>465</v>
      </c>
      <c r="B35" s="360" t="s">
        <v>69</v>
      </c>
      <c r="C35" s="106" t="s">
        <v>57</v>
      </c>
      <c r="D35" s="107" t="s">
        <v>30</v>
      </c>
      <c r="E35" s="107" t="s">
        <v>467</v>
      </c>
      <c r="F35" s="106"/>
      <c r="G35" s="108">
        <v>39.950000000000003</v>
      </c>
      <c r="H35" s="109">
        <v>19.975000000000001</v>
      </c>
      <c r="I35" s="458"/>
      <c r="J35" s="409"/>
      <c r="K35" s="409">
        <f t="shared" si="0"/>
        <v>19.975000000000001</v>
      </c>
      <c r="L35" s="427">
        <f t="shared" si="1"/>
        <v>0</v>
      </c>
      <c r="M35" s="109"/>
      <c r="N35" s="450">
        <v>4740</v>
      </c>
      <c r="O35" s="350"/>
      <c r="P35" s="106">
        <v>4</v>
      </c>
      <c r="Q35" s="106">
        <v>24</v>
      </c>
      <c r="R35" s="107" t="s">
        <v>32</v>
      </c>
      <c r="S35" s="343" t="s">
        <v>33</v>
      </c>
      <c r="T35" s="352" t="s">
        <v>463</v>
      </c>
      <c r="U35" s="111" t="s">
        <v>34</v>
      </c>
      <c r="V35" s="112">
        <v>5407005144886</v>
      </c>
      <c r="W35" s="113">
        <v>15407005144883</v>
      </c>
      <c r="X35" s="113">
        <v>25407005144880</v>
      </c>
      <c r="Y35" s="106" t="s">
        <v>35</v>
      </c>
      <c r="Z35" s="106" t="s">
        <v>71</v>
      </c>
      <c r="AA35" s="106" t="s">
        <v>72</v>
      </c>
      <c r="AB35" s="106" t="s">
        <v>60</v>
      </c>
      <c r="AC35" s="115" t="s">
        <v>61</v>
      </c>
      <c r="AD35" s="106">
        <v>0.33</v>
      </c>
      <c r="AE35" s="106" t="s">
        <v>73</v>
      </c>
      <c r="AF35" s="115">
        <v>9.4499999999999993</v>
      </c>
      <c r="AG35" s="106">
        <v>576</v>
      </c>
    </row>
    <row r="36" spans="1:34" s="11" customFormat="1" ht="136.5" customHeight="1">
      <c r="A36" s="48" t="s">
        <v>90</v>
      </c>
      <c r="B36" s="67" t="s">
        <v>91</v>
      </c>
      <c r="C36" s="21" t="s">
        <v>92</v>
      </c>
      <c r="D36" s="20" t="s">
        <v>93</v>
      </c>
      <c r="E36" s="20" t="s">
        <v>94</v>
      </c>
      <c r="F36" s="21"/>
      <c r="G36" s="24">
        <v>8</v>
      </c>
      <c r="H36" s="26">
        <v>4</v>
      </c>
      <c r="I36" s="455"/>
      <c r="J36" s="406"/>
      <c r="K36" s="406">
        <f t="shared" si="0"/>
        <v>4</v>
      </c>
      <c r="L36" s="424">
        <f t="shared" si="1"/>
        <v>0</v>
      </c>
      <c r="M36" s="26"/>
      <c r="N36" s="450">
        <v>1908</v>
      </c>
      <c r="O36" s="34"/>
      <c r="P36" s="21">
        <v>20</v>
      </c>
      <c r="Q36" s="21">
        <v>120</v>
      </c>
      <c r="R36" s="20" t="s">
        <v>32</v>
      </c>
      <c r="S36" s="340" t="s">
        <v>206</v>
      </c>
      <c r="T36" s="139"/>
      <c r="U36" s="101">
        <v>392410</v>
      </c>
      <c r="V36" s="102">
        <v>5407005141687</v>
      </c>
      <c r="W36" s="103">
        <v>15407005141684</v>
      </c>
      <c r="X36" s="103">
        <v>25407005141681</v>
      </c>
      <c r="Y36" s="21" t="s">
        <v>95</v>
      </c>
      <c r="Z36" s="21" t="s">
        <v>96</v>
      </c>
      <c r="AA36" s="21" t="s">
        <v>97</v>
      </c>
      <c r="AB36" s="21" t="s">
        <v>98</v>
      </c>
      <c r="AC36" s="104" t="s">
        <v>99</v>
      </c>
      <c r="AD36" s="21">
        <v>2.3E-2</v>
      </c>
      <c r="AE36" s="21" t="s">
        <v>100</v>
      </c>
      <c r="AF36" s="104" t="s">
        <v>101</v>
      </c>
      <c r="AG36" s="21">
        <v>10800</v>
      </c>
    </row>
    <row r="37" spans="1:34" s="11" customFormat="1" ht="136.5" customHeight="1" thickBot="1">
      <c r="A37" s="105" t="s">
        <v>110</v>
      </c>
      <c r="B37" s="360" t="s">
        <v>102</v>
      </c>
      <c r="C37" s="106" t="s">
        <v>92</v>
      </c>
      <c r="D37" s="107" t="s">
        <v>111</v>
      </c>
      <c r="E37" s="107" t="s">
        <v>94</v>
      </c>
      <c r="F37" s="106"/>
      <c r="G37" s="108">
        <v>15</v>
      </c>
      <c r="H37" s="117">
        <v>7.5</v>
      </c>
      <c r="I37" s="459"/>
      <c r="J37" s="410"/>
      <c r="K37" s="410">
        <f t="shared" si="0"/>
        <v>7.5</v>
      </c>
      <c r="L37" s="428">
        <f t="shared" si="1"/>
        <v>0</v>
      </c>
      <c r="M37" s="117"/>
      <c r="N37" s="450">
        <v>4960</v>
      </c>
      <c r="O37" s="110"/>
      <c r="P37" s="114">
        <v>4</v>
      </c>
      <c r="Q37" s="114">
        <v>24</v>
      </c>
      <c r="R37" s="116" t="s">
        <v>32</v>
      </c>
      <c r="S37" s="343" t="s">
        <v>33</v>
      </c>
      <c r="T37" s="149"/>
      <c r="U37" s="159">
        <v>72119020</v>
      </c>
      <c r="V37" s="160">
        <v>5407005143704</v>
      </c>
      <c r="W37" s="161">
        <v>15407005143701</v>
      </c>
      <c r="X37" s="161">
        <v>25407005143708</v>
      </c>
      <c r="Y37" s="114" t="s">
        <v>103</v>
      </c>
      <c r="Z37" s="114" t="s">
        <v>104</v>
      </c>
      <c r="AA37" s="114" t="s">
        <v>105</v>
      </c>
      <c r="AB37" s="114" t="s">
        <v>106</v>
      </c>
      <c r="AC37" s="150" t="s">
        <v>107</v>
      </c>
      <c r="AD37" s="114">
        <v>0.10199999999999999</v>
      </c>
      <c r="AE37" s="114" t="s">
        <v>108</v>
      </c>
      <c r="AF37" s="150" t="s">
        <v>109</v>
      </c>
      <c r="AG37" s="114">
        <v>1728</v>
      </c>
    </row>
    <row r="38" spans="1:34" s="11" customFormat="1" ht="151.5" customHeight="1">
      <c r="A38" s="48" t="s">
        <v>113</v>
      </c>
      <c r="B38" s="122" t="s">
        <v>114</v>
      </c>
      <c r="C38" s="21" t="s">
        <v>57</v>
      </c>
      <c r="D38" s="20" t="s">
        <v>115</v>
      </c>
      <c r="E38" s="20" t="s">
        <v>116</v>
      </c>
      <c r="F38" s="21"/>
      <c r="G38" s="24">
        <v>20.95</v>
      </c>
      <c r="H38" s="26">
        <v>10.475</v>
      </c>
      <c r="I38" s="455"/>
      <c r="J38" s="406"/>
      <c r="K38" s="406">
        <f t="shared" si="0"/>
        <v>10.475</v>
      </c>
      <c r="L38" s="424">
        <f t="shared" si="1"/>
        <v>0</v>
      </c>
      <c r="M38" s="26"/>
      <c r="N38" s="450">
        <v>5768</v>
      </c>
      <c r="O38" s="34"/>
      <c r="P38" s="21">
        <v>4</v>
      </c>
      <c r="Q38" s="21">
        <v>24</v>
      </c>
      <c r="R38" s="20" t="s">
        <v>32</v>
      </c>
      <c r="S38" s="339" t="s">
        <v>33</v>
      </c>
      <c r="T38" s="139"/>
      <c r="U38" s="101" t="s">
        <v>117</v>
      </c>
      <c r="V38" s="102">
        <v>5407005142257</v>
      </c>
      <c r="W38" s="103">
        <v>15407005142254</v>
      </c>
      <c r="X38" s="103">
        <v>25407005142251</v>
      </c>
      <c r="Y38" s="21" t="s">
        <v>118</v>
      </c>
      <c r="Z38" s="21" t="s">
        <v>119</v>
      </c>
      <c r="AA38" s="21" t="s">
        <v>120</v>
      </c>
      <c r="AB38" s="21" t="s">
        <v>121</v>
      </c>
      <c r="AC38" s="104" t="s">
        <v>122</v>
      </c>
      <c r="AD38" s="21">
        <v>0.185</v>
      </c>
      <c r="AE38" s="21" t="s">
        <v>123</v>
      </c>
      <c r="AF38" s="104" t="s">
        <v>124</v>
      </c>
      <c r="AG38" s="21">
        <v>576</v>
      </c>
    </row>
    <row r="39" spans="1:34" s="11" customFormat="1" ht="151.5" customHeight="1">
      <c r="A39" s="49" t="s">
        <v>125</v>
      </c>
      <c r="B39" s="124" t="s">
        <v>114</v>
      </c>
      <c r="C39" s="9" t="s">
        <v>57</v>
      </c>
      <c r="D39" s="8" t="s">
        <v>115</v>
      </c>
      <c r="E39" s="8" t="s">
        <v>126</v>
      </c>
      <c r="F39" s="9"/>
      <c r="G39" s="24">
        <v>20.95</v>
      </c>
      <c r="H39" s="27">
        <v>10.475</v>
      </c>
      <c r="I39" s="446"/>
      <c r="J39" s="403"/>
      <c r="K39" s="403">
        <f t="shared" si="0"/>
        <v>10.475</v>
      </c>
      <c r="L39" s="421">
        <f t="shared" si="1"/>
        <v>0</v>
      </c>
      <c r="M39" s="27"/>
      <c r="N39" s="450">
        <v>1864</v>
      </c>
      <c r="O39" s="128"/>
      <c r="P39" s="9">
        <v>4</v>
      </c>
      <c r="Q39" s="9">
        <v>24</v>
      </c>
      <c r="R39" s="8" t="s">
        <v>32</v>
      </c>
      <c r="S39" s="340" t="s">
        <v>206</v>
      </c>
      <c r="T39" s="214"/>
      <c r="U39" s="57" t="s">
        <v>117</v>
      </c>
      <c r="V39" s="74">
        <v>5407005143384</v>
      </c>
      <c r="W39" s="66">
        <v>15407005143381</v>
      </c>
      <c r="X39" s="66">
        <v>25407005143388</v>
      </c>
      <c r="Y39" s="9" t="s">
        <v>118</v>
      </c>
      <c r="Z39" s="9" t="s">
        <v>119</v>
      </c>
      <c r="AA39" s="9" t="s">
        <v>120</v>
      </c>
      <c r="AB39" s="9" t="s">
        <v>121</v>
      </c>
      <c r="AC39" s="15" t="s">
        <v>122</v>
      </c>
      <c r="AD39" s="9">
        <v>0.185</v>
      </c>
      <c r="AE39" s="9" t="s">
        <v>123</v>
      </c>
      <c r="AF39" s="15" t="s">
        <v>124</v>
      </c>
      <c r="AG39" s="9">
        <v>576</v>
      </c>
    </row>
    <row r="40" spans="1:34" s="142" customFormat="1" ht="151.5" customHeight="1" thickBot="1">
      <c r="A40" s="105" t="s">
        <v>127</v>
      </c>
      <c r="B40" s="144" t="s">
        <v>114</v>
      </c>
      <c r="C40" s="106" t="s">
        <v>57</v>
      </c>
      <c r="D40" s="107" t="s">
        <v>115</v>
      </c>
      <c r="E40" s="107" t="s">
        <v>128</v>
      </c>
      <c r="F40" s="167"/>
      <c r="G40" s="108">
        <v>20.95</v>
      </c>
      <c r="H40" s="168">
        <v>10.475</v>
      </c>
      <c r="I40" s="463"/>
      <c r="J40" s="414"/>
      <c r="K40" s="414">
        <f t="shared" si="0"/>
        <v>10.475</v>
      </c>
      <c r="L40" s="432">
        <f t="shared" si="1"/>
        <v>0</v>
      </c>
      <c r="M40" s="168"/>
      <c r="N40" s="450">
        <v>3516</v>
      </c>
      <c r="O40" s="140"/>
      <c r="P40" s="106">
        <v>4</v>
      </c>
      <c r="Q40" s="106">
        <v>24</v>
      </c>
      <c r="R40" s="107" t="s">
        <v>32</v>
      </c>
      <c r="S40" s="118" t="s">
        <v>33</v>
      </c>
      <c r="T40" s="141"/>
      <c r="U40" s="111" t="s">
        <v>117</v>
      </c>
      <c r="V40" s="112">
        <v>5407005143391</v>
      </c>
      <c r="W40" s="113">
        <v>15407005143398</v>
      </c>
      <c r="X40" s="113">
        <v>25407005143395</v>
      </c>
      <c r="Y40" s="106" t="s">
        <v>118</v>
      </c>
      <c r="Z40" s="106" t="s">
        <v>119</v>
      </c>
      <c r="AA40" s="106" t="s">
        <v>120</v>
      </c>
      <c r="AB40" s="106" t="s">
        <v>121</v>
      </c>
      <c r="AC40" s="115" t="s">
        <v>122</v>
      </c>
      <c r="AD40" s="106">
        <v>0.185</v>
      </c>
      <c r="AE40" s="106" t="s">
        <v>123</v>
      </c>
      <c r="AF40" s="115" t="s">
        <v>124</v>
      </c>
      <c r="AG40" s="106">
        <v>576</v>
      </c>
      <c r="AH40" s="11"/>
    </row>
    <row r="41" spans="1:34" ht="151.9" customHeight="1">
      <c r="A41" s="344" t="s">
        <v>129</v>
      </c>
      <c r="B41" s="222" t="s">
        <v>114</v>
      </c>
      <c r="C41" s="21" t="s">
        <v>130</v>
      </c>
      <c r="D41" s="20" t="s">
        <v>115</v>
      </c>
      <c r="E41" s="20" t="s">
        <v>131</v>
      </c>
      <c r="F41" s="119"/>
      <c r="G41" s="24">
        <v>22.95</v>
      </c>
      <c r="H41" s="26">
        <v>11.475</v>
      </c>
      <c r="I41" s="455"/>
      <c r="J41" s="406"/>
      <c r="K41" s="406">
        <f t="shared" si="0"/>
        <v>11.475</v>
      </c>
      <c r="L41" s="424">
        <f t="shared" si="1"/>
        <v>0</v>
      </c>
      <c r="M41" s="26"/>
      <c r="N41" s="450">
        <v>6920</v>
      </c>
      <c r="O41" s="207"/>
      <c r="P41" s="21">
        <v>4</v>
      </c>
      <c r="Q41" s="21">
        <v>24</v>
      </c>
      <c r="R41" s="20" t="s">
        <v>32</v>
      </c>
      <c r="S41" s="60" t="s">
        <v>33</v>
      </c>
      <c r="T41" s="139"/>
      <c r="U41" s="101" t="s">
        <v>117</v>
      </c>
      <c r="V41" s="102">
        <v>5407005143407</v>
      </c>
      <c r="W41" s="103">
        <v>15407005143404</v>
      </c>
      <c r="X41" s="103">
        <v>25407005143401</v>
      </c>
      <c r="Y41" s="21" t="s">
        <v>132</v>
      </c>
      <c r="Z41" s="21" t="s">
        <v>133</v>
      </c>
      <c r="AA41" s="21" t="s">
        <v>134</v>
      </c>
      <c r="AB41" s="21" t="s">
        <v>135</v>
      </c>
      <c r="AC41" s="104" t="s">
        <v>136</v>
      </c>
      <c r="AD41" s="21">
        <v>0.19800000000000001</v>
      </c>
      <c r="AE41" s="21" t="s">
        <v>137</v>
      </c>
      <c r="AF41" s="104">
        <v>6.7</v>
      </c>
      <c r="AG41" s="21">
        <v>480</v>
      </c>
      <c r="AH41" s="11"/>
    </row>
    <row r="42" spans="1:34" ht="151.9" customHeight="1">
      <c r="A42" s="53" t="s">
        <v>138</v>
      </c>
      <c r="B42" s="124" t="s">
        <v>114</v>
      </c>
      <c r="C42" s="9" t="s">
        <v>130</v>
      </c>
      <c r="D42" s="8" t="s">
        <v>115</v>
      </c>
      <c r="E42" s="8" t="s">
        <v>139</v>
      </c>
      <c r="F42" s="6"/>
      <c r="G42" s="10">
        <v>22.95</v>
      </c>
      <c r="H42" s="27">
        <v>11.475</v>
      </c>
      <c r="I42" s="446"/>
      <c r="J42" s="403"/>
      <c r="K42" s="403">
        <f t="shared" si="0"/>
        <v>11.475</v>
      </c>
      <c r="L42" s="421">
        <f t="shared" si="1"/>
        <v>0</v>
      </c>
      <c r="M42" s="27"/>
      <c r="N42" s="450">
        <v>5468</v>
      </c>
      <c r="O42" s="135"/>
      <c r="P42" s="9">
        <v>4</v>
      </c>
      <c r="Q42" s="9">
        <v>24</v>
      </c>
      <c r="R42" s="8" t="s">
        <v>32</v>
      </c>
      <c r="S42" s="60" t="s">
        <v>33</v>
      </c>
      <c r="T42" s="129"/>
      <c r="U42" s="57" t="s">
        <v>117</v>
      </c>
      <c r="V42" s="74">
        <v>5407005143414</v>
      </c>
      <c r="W42" s="66">
        <v>15407005143411</v>
      </c>
      <c r="X42" s="66">
        <v>25407005143418</v>
      </c>
      <c r="Y42" s="9" t="s">
        <v>132</v>
      </c>
      <c r="Z42" s="9" t="s">
        <v>133</v>
      </c>
      <c r="AA42" s="9" t="s">
        <v>134</v>
      </c>
      <c r="AB42" s="9" t="s">
        <v>135</v>
      </c>
      <c r="AC42" s="15" t="s">
        <v>136</v>
      </c>
      <c r="AD42" s="9">
        <v>0.19800000000000001</v>
      </c>
      <c r="AE42" s="9" t="s">
        <v>137</v>
      </c>
      <c r="AF42" s="15">
        <v>6.7</v>
      </c>
      <c r="AG42" s="9">
        <v>480</v>
      </c>
      <c r="AH42" s="11"/>
    </row>
    <row r="43" spans="1:34" ht="151.9" customHeight="1">
      <c r="A43" s="278" t="s">
        <v>140</v>
      </c>
      <c r="B43" s="279" t="s">
        <v>114</v>
      </c>
      <c r="C43" s="22" t="s">
        <v>130</v>
      </c>
      <c r="D43" s="19" t="s">
        <v>115</v>
      </c>
      <c r="E43" s="19" t="s">
        <v>141</v>
      </c>
      <c r="F43" s="162"/>
      <c r="G43" s="23">
        <v>22.95</v>
      </c>
      <c r="H43" s="70">
        <v>11.475</v>
      </c>
      <c r="I43" s="460"/>
      <c r="J43" s="411"/>
      <c r="K43" s="411">
        <f t="shared" si="0"/>
        <v>11.475</v>
      </c>
      <c r="L43" s="429">
        <f t="shared" si="1"/>
        <v>0</v>
      </c>
      <c r="M43" s="70"/>
      <c r="N43" s="450">
        <v>72</v>
      </c>
      <c r="O43" s="280"/>
      <c r="P43" s="22">
        <v>4</v>
      </c>
      <c r="Q43" s="22">
        <v>24</v>
      </c>
      <c r="R43" s="19" t="s">
        <v>32</v>
      </c>
      <c r="S43" s="304" t="s">
        <v>206</v>
      </c>
      <c r="T43" s="221"/>
      <c r="U43" s="127" t="s">
        <v>117</v>
      </c>
      <c r="V43" s="133">
        <v>5407005143438</v>
      </c>
      <c r="W43" s="134">
        <v>15407005143435</v>
      </c>
      <c r="X43" s="134">
        <v>25407005143432</v>
      </c>
      <c r="Y43" s="22" t="s">
        <v>132</v>
      </c>
      <c r="Z43" s="22" t="s">
        <v>133</v>
      </c>
      <c r="AA43" s="22" t="s">
        <v>134</v>
      </c>
      <c r="AB43" s="22" t="s">
        <v>135</v>
      </c>
      <c r="AC43" s="55" t="s">
        <v>136</v>
      </c>
      <c r="AD43" s="22">
        <v>0.19800000000000001</v>
      </c>
      <c r="AE43" s="22" t="s">
        <v>137</v>
      </c>
      <c r="AF43" s="55">
        <v>6.7</v>
      </c>
      <c r="AG43" s="22">
        <v>480</v>
      </c>
      <c r="AH43" s="11"/>
    </row>
    <row r="44" spans="1:34" s="283" customFormat="1" ht="151.9" customHeight="1">
      <c r="A44" s="377" t="s">
        <v>142</v>
      </c>
      <c r="B44" s="378" t="s">
        <v>114</v>
      </c>
      <c r="C44" s="274" t="s">
        <v>130</v>
      </c>
      <c r="D44" s="379" t="s">
        <v>115</v>
      </c>
      <c r="E44" s="379" t="s">
        <v>143</v>
      </c>
      <c r="F44" s="380"/>
      <c r="G44" s="381">
        <v>22.95</v>
      </c>
      <c r="H44" s="382">
        <v>11.475</v>
      </c>
      <c r="I44" s="464"/>
      <c r="J44" s="415"/>
      <c r="K44" s="415">
        <f t="shared" si="0"/>
        <v>11.475</v>
      </c>
      <c r="L44" s="433">
        <f t="shared" si="1"/>
        <v>0</v>
      </c>
      <c r="M44" s="382"/>
      <c r="N44" s="450">
        <v>4464</v>
      </c>
      <c r="O44" s="383"/>
      <c r="P44" s="274">
        <v>4</v>
      </c>
      <c r="Q44" s="274">
        <v>24</v>
      </c>
      <c r="R44" s="379" t="s">
        <v>32</v>
      </c>
      <c r="S44" s="384" t="s">
        <v>206</v>
      </c>
      <c r="T44" s="221"/>
      <c r="U44" s="385" t="s">
        <v>117</v>
      </c>
      <c r="V44" s="386">
        <v>5407005143445</v>
      </c>
      <c r="W44" s="387">
        <v>15407005143442</v>
      </c>
      <c r="X44" s="387">
        <v>25407005143449</v>
      </c>
      <c r="Y44" s="274" t="s">
        <v>132</v>
      </c>
      <c r="Z44" s="274" t="s">
        <v>133</v>
      </c>
      <c r="AA44" s="274" t="s">
        <v>134</v>
      </c>
      <c r="AB44" s="274" t="s">
        <v>135</v>
      </c>
      <c r="AC44" s="388" t="s">
        <v>136</v>
      </c>
      <c r="AD44" s="274">
        <v>0.19800000000000001</v>
      </c>
      <c r="AE44" s="274" t="s">
        <v>137</v>
      </c>
      <c r="AF44" s="388">
        <v>6.7</v>
      </c>
      <c r="AG44" s="274">
        <v>480</v>
      </c>
      <c r="AH44" s="265"/>
    </row>
    <row r="45" spans="1:34" s="145" customFormat="1" ht="151.9" customHeight="1" thickBot="1">
      <c r="A45" s="53" t="s">
        <v>144</v>
      </c>
      <c r="B45" s="124" t="s">
        <v>114</v>
      </c>
      <c r="C45" s="9" t="s">
        <v>130</v>
      </c>
      <c r="D45" s="8" t="s">
        <v>115</v>
      </c>
      <c r="E45" s="8" t="s">
        <v>145</v>
      </c>
      <c r="F45" s="6"/>
      <c r="G45" s="10">
        <v>22.95</v>
      </c>
      <c r="H45" s="27">
        <v>11.475</v>
      </c>
      <c r="I45" s="446"/>
      <c r="J45" s="403"/>
      <c r="K45" s="403">
        <f t="shared" si="0"/>
        <v>11.475</v>
      </c>
      <c r="L45" s="421">
        <f t="shared" si="1"/>
        <v>0</v>
      </c>
      <c r="M45" s="27"/>
      <c r="N45" s="450">
        <v>2824</v>
      </c>
      <c r="O45" s="135"/>
      <c r="P45" s="9">
        <v>4</v>
      </c>
      <c r="Q45" s="9">
        <v>24</v>
      </c>
      <c r="R45" s="8" t="s">
        <v>32</v>
      </c>
      <c r="S45" s="61" t="s">
        <v>33</v>
      </c>
      <c r="T45" s="223"/>
      <c r="U45" s="57" t="s">
        <v>117</v>
      </c>
      <c r="V45" s="74">
        <v>5407005144466</v>
      </c>
      <c r="W45" s="66">
        <v>15407005144463</v>
      </c>
      <c r="X45" s="66">
        <v>25407005144460</v>
      </c>
      <c r="Y45" s="9" t="s">
        <v>132</v>
      </c>
      <c r="Z45" s="9" t="s">
        <v>133</v>
      </c>
      <c r="AA45" s="9" t="s">
        <v>134</v>
      </c>
      <c r="AB45" s="9" t="s">
        <v>135</v>
      </c>
      <c r="AC45" s="15" t="s">
        <v>136</v>
      </c>
      <c r="AD45" s="9">
        <v>0.19800000000000001</v>
      </c>
      <c r="AE45" s="9" t="s">
        <v>137</v>
      </c>
      <c r="AF45" s="15">
        <v>6.7</v>
      </c>
      <c r="AG45" s="9">
        <v>480</v>
      </c>
      <c r="AH45" s="11"/>
    </row>
    <row r="46" spans="1:34" s="145" customFormat="1" ht="151.9" customHeight="1" thickBot="1">
      <c r="A46" s="284" t="s">
        <v>476</v>
      </c>
      <c r="B46" s="285" t="s">
        <v>114</v>
      </c>
      <c r="C46" s="114" t="s">
        <v>130</v>
      </c>
      <c r="D46" s="116" t="s">
        <v>115</v>
      </c>
      <c r="E46" s="116" t="s">
        <v>475</v>
      </c>
      <c r="F46" s="200"/>
      <c r="G46" s="196">
        <v>22.95</v>
      </c>
      <c r="H46" s="117">
        <v>11.475</v>
      </c>
      <c r="I46" s="459"/>
      <c r="J46" s="473"/>
      <c r="K46" s="410">
        <f t="shared" si="0"/>
        <v>11.475</v>
      </c>
      <c r="L46" s="428">
        <f t="shared" si="1"/>
        <v>0</v>
      </c>
      <c r="M46" s="117"/>
      <c r="N46" s="450">
        <v>0</v>
      </c>
      <c r="O46" s="286"/>
      <c r="P46" s="114">
        <v>4</v>
      </c>
      <c r="Q46" s="114">
        <v>24</v>
      </c>
      <c r="R46" s="116" t="s">
        <v>32</v>
      </c>
      <c r="S46" s="343" t="s">
        <v>469</v>
      </c>
      <c r="T46" s="352" t="s">
        <v>463</v>
      </c>
      <c r="U46" s="159" t="s">
        <v>117</v>
      </c>
      <c r="V46" s="160">
        <v>5407005144930</v>
      </c>
      <c r="W46" s="161">
        <v>15407005144937</v>
      </c>
      <c r="X46" s="161">
        <v>25407005144934</v>
      </c>
      <c r="Y46" s="114" t="s">
        <v>132</v>
      </c>
      <c r="Z46" s="114" t="s">
        <v>133</v>
      </c>
      <c r="AA46" s="114" t="s">
        <v>134</v>
      </c>
      <c r="AB46" s="114" t="s">
        <v>135</v>
      </c>
      <c r="AC46" s="150" t="s">
        <v>136</v>
      </c>
      <c r="AD46" s="114">
        <v>0.19800000000000001</v>
      </c>
      <c r="AE46" s="114" t="s">
        <v>137</v>
      </c>
      <c r="AF46" s="150">
        <v>6.7</v>
      </c>
      <c r="AG46" s="114">
        <v>480</v>
      </c>
      <c r="AH46" s="11"/>
    </row>
    <row r="47" spans="1:34" ht="151.5" customHeight="1">
      <c r="A47" s="126" t="s">
        <v>146</v>
      </c>
      <c r="B47" s="279" t="s">
        <v>114</v>
      </c>
      <c r="C47" s="19" t="s">
        <v>147</v>
      </c>
      <c r="D47" s="19" t="s">
        <v>115</v>
      </c>
      <c r="E47" s="19" t="s">
        <v>148</v>
      </c>
      <c r="F47" s="22"/>
      <c r="G47" s="23">
        <v>24.95</v>
      </c>
      <c r="H47" s="70">
        <v>12.475</v>
      </c>
      <c r="I47" s="460"/>
      <c r="J47" s="411"/>
      <c r="K47" s="411">
        <f t="shared" si="0"/>
        <v>12.475</v>
      </c>
      <c r="L47" s="429">
        <f t="shared" si="1"/>
        <v>0</v>
      </c>
      <c r="M47" s="70"/>
      <c r="N47" s="450">
        <v>4528</v>
      </c>
      <c r="O47" s="213"/>
      <c r="P47" s="22">
        <v>4</v>
      </c>
      <c r="Q47" s="22">
        <v>24</v>
      </c>
      <c r="R47" s="19" t="s">
        <v>32</v>
      </c>
      <c r="S47" s="61" t="s">
        <v>33</v>
      </c>
      <c r="T47" s="225"/>
      <c r="U47" s="127" t="s">
        <v>117</v>
      </c>
      <c r="V47" s="133">
        <v>5407005143421</v>
      </c>
      <c r="W47" s="134">
        <v>15407005143428</v>
      </c>
      <c r="X47" s="134">
        <v>25407005143425</v>
      </c>
      <c r="Y47" s="19" t="s">
        <v>149</v>
      </c>
      <c r="Z47" s="19" t="s">
        <v>150</v>
      </c>
      <c r="AA47" s="19" t="s">
        <v>151</v>
      </c>
      <c r="AB47" s="22" t="s">
        <v>152</v>
      </c>
      <c r="AC47" s="55" t="s">
        <v>153</v>
      </c>
      <c r="AD47" s="22">
        <v>0.249</v>
      </c>
      <c r="AE47" s="22" t="s">
        <v>154</v>
      </c>
      <c r="AF47" s="55" t="s">
        <v>155</v>
      </c>
      <c r="AG47" s="22">
        <v>480</v>
      </c>
      <c r="AH47" s="11"/>
    </row>
    <row r="48" spans="1:34" s="145" customFormat="1" ht="151.5" customHeight="1" thickBot="1">
      <c r="A48" s="307" t="s">
        <v>156</v>
      </c>
      <c r="B48" s="345" t="s">
        <v>114</v>
      </c>
      <c r="C48" s="310" t="s">
        <v>147</v>
      </c>
      <c r="D48" s="310" t="s">
        <v>115</v>
      </c>
      <c r="E48" s="310" t="s">
        <v>157</v>
      </c>
      <c r="F48" s="309"/>
      <c r="G48" s="311">
        <v>24.95</v>
      </c>
      <c r="H48" s="312">
        <v>12.475</v>
      </c>
      <c r="I48" s="465"/>
      <c r="J48" s="416"/>
      <c r="K48" s="416">
        <f t="shared" si="0"/>
        <v>12.475</v>
      </c>
      <c r="L48" s="434">
        <f t="shared" si="1"/>
        <v>0</v>
      </c>
      <c r="M48" s="312"/>
      <c r="N48" s="450">
        <v>2440</v>
      </c>
      <c r="O48" s="346"/>
      <c r="P48" s="309">
        <v>4</v>
      </c>
      <c r="Q48" s="309">
        <v>24</v>
      </c>
      <c r="R48" s="310" t="s">
        <v>32</v>
      </c>
      <c r="S48" s="341" t="s">
        <v>33</v>
      </c>
      <c r="T48" s="314"/>
      <c r="U48" s="315" t="s">
        <v>117</v>
      </c>
      <c r="V48" s="316">
        <v>5407005144473</v>
      </c>
      <c r="W48" s="317" t="s">
        <v>158</v>
      </c>
      <c r="X48" s="317">
        <v>25407005144477</v>
      </c>
      <c r="Y48" s="310" t="s">
        <v>149</v>
      </c>
      <c r="Z48" s="310" t="s">
        <v>150</v>
      </c>
      <c r="AA48" s="310" t="s">
        <v>151</v>
      </c>
      <c r="AB48" s="309" t="s">
        <v>152</v>
      </c>
      <c r="AC48" s="318" t="s">
        <v>153</v>
      </c>
      <c r="AD48" s="309">
        <v>0.249</v>
      </c>
      <c r="AE48" s="309" t="s">
        <v>154</v>
      </c>
      <c r="AF48" s="318" t="s">
        <v>155</v>
      </c>
      <c r="AG48" s="309">
        <v>480</v>
      </c>
      <c r="AH48" s="11"/>
    </row>
    <row r="49" spans="1:86" s="148" customFormat="1" ht="133.15" customHeight="1" thickBot="1">
      <c r="A49" s="49" t="s">
        <v>167</v>
      </c>
      <c r="B49" s="199" t="s">
        <v>159</v>
      </c>
      <c r="C49" s="9" t="s">
        <v>160</v>
      </c>
      <c r="D49" s="8" t="s">
        <v>161</v>
      </c>
      <c r="E49" s="8" t="s">
        <v>168</v>
      </c>
      <c r="F49" s="6"/>
      <c r="G49" s="10">
        <v>36.950000000000003</v>
      </c>
      <c r="H49" s="27">
        <v>18.475000000000001</v>
      </c>
      <c r="I49" s="455"/>
      <c r="J49" s="406"/>
      <c r="K49" s="406">
        <f t="shared" si="0"/>
        <v>18.475000000000001</v>
      </c>
      <c r="L49" s="424">
        <f t="shared" si="1"/>
        <v>0</v>
      </c>
      <c r="M49" s="26"/>
      <c r="N49" s="450">
        <v>3648</v>
      </c>
      <c r="O49" s="165"/>
      <c r="P49" s="9">
        <v>4</v>
      </c>
      <c r="Q49" s="9">
        <v>24</v>
      </c>
      <c r="R49" s="8" t="s">
        <v>32</v>
      </c>
      <c r="S49" s="61" t="s">
        <v>33</v>
      </c>
      <c r="T49" s="129"/>
      <c r="U49" s="57" t="s">
        <v>34</v>
      </c>
      <c r="V49" s="74">
        <v>5407005143476</v>
      </c>
      <c r="W49" s="66">
        <v>15407005143473</v>
      </c>
      <c r="X49" s="66">
        <v>25407005143470</v>
      </c>
      <c r="Y49" s="9" t="s">
        <v>112</v>
      </c>
      <c r="Z49" s="129" t="s">
        <v>162</v>
      </c>
      <c r="AA49" s="9" t="s">
        <v>163</v>
      </c>
      <c r="AB49" s="129" t="s">
        <v>164</v>
      </c>
      <c r="AC49" s="15" t="s">
        <v>165</v>
      </c>
      <c r="AD49" s="129">
        <v>0.36099999999999999</v>
      </c>
      <c r="AE49" s="129" t="s">
        <v>166</v>
      </c>
      <c r="AF49" s="15">
        <v>10.8</v>
      </c>
      <c r="AG49" s="9">
        <v>480</v>
      </c>
      <c r="AH49" s="11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</row>
    <row r="50" spans="1:86" s="148" customFormat="1" ht="133.15" customHeight="1" thickBot="1">
      <c r="A50" s="105" t="s">
        <v>169</v>
      </c>
      <c r="B50" s="348" t="s">
        <v>159</v>
      </c>
      <c r="C50" s="106" t="s">
        <v>160</v>
      </c>
      <c r="D50" s="107" t="s">
        <v>161</v>
      </c>
      <c r="E50" s="107" t="s">
        <v>170</v>
      </c>
      <c r="F50" s="349"/>
      <c r="G50" s="108">
        <v>36.950000000000003</v>
      </c>
      <c r="H50" s="109">
        <v>18.475000000000001</v>
      </c>
      <c r="I50" s="458"/>
      <c r="J50" s="409"/>
      <c r="K50" s="409">
        <f t="shared" si="0"/>
        <v>18.475000000000001</v>
      </c>
      <c r="L50" s="427">
        <f t="shared" si="1"/>
        <v>0</v>
      </c>
      <c r="M50" s="109"/>
      <c r="N50" s="450">
        <v>2868</v>
      </c>
      <c r="O50" s="350"/>
      <c r="P50" s="106">
        <v>4</v>
      </c>
      <c r="Q50" s="106">
        <v>24</v>
      </c>
      <c r="R50" s="107" t="s">
        <v>32</v>
      </c>
      <c r="S50" s="118" t="s">
        <v>33</v>
      </c>
      <c r="T50" s="351"/>
      <c r="U50" s="111" t="s">
        <v>34</v>
      </c>
      <c r="V50" s="112">
        <v>5407005144015</v>
      </c>
      <c r="W50" s="113">
        <v>15407005144012</v>
      </c>
      <c r="X50" s="113">
        <v>25407005144019</v>
      </c>
      <c r="Y50" s="106" t="s">
        <v>112</v>
      </c>
      <c r="Z50" s="141" t="s">
        <v>162</v>
      </c>
      <c r="AA50" s="106" t="s">
        <v>163</v>
      </c>
      <c r="AB50" s="141" t="s">
        <v>164</v>
      </c>
      <c r="AC50" s="115" t="s">
        <v>165</v>
      </c>
      <c r="AD50" s="141">
        <v>0.36099999999999999</v>
      </c>
      <c r="AE50" s="141" t="s">
        <v>166</v>
      </c>
      <c r="AF50" s="115">
        <v>10.8</v>
      </c>
      <c r="AG50" s="106">
        <v>480</v>
      </c>
      <c r="AH50" s="11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</row>
    <row r="51" spans="1:86" s="289" customFormat="1" ht="133.15" customHeight="1">
      <c r="A51" s="263" t="s">
        <v>171</v>
      </c>
      <c r="B51" s="293" t="s">
        <v>159</v>
      </c>
      <c r="C51" s="252" t="s">
        <v>130</v>
      </c>
      <c r="D51" s="251" t="s">
        <v>161</v>
      </c>
      <c r="E51" s="251" t="s">
        <v>172</v>
      </c>
      <c r="F51" s="347"/>
      <c r="G51" s="255">
        <v>39.950000000000003</v>
      </c>
      <c r="H51" s="256">
        <v>19.975000000000001</v>
      </c>
      <c r="I51" s="466"/>
      <c r="J51" s="417"/>
      <c r="K51" s="417">
        <f t="shared" ref="K51:K99" si="2">H51-(H51*$D$12)</f>
        <v>19.975000000000001</v>
      </c>
      <c r="L51" s="435">
        <f t="shared" ref="L51:L99" si="3">K51*J51</f>
        <v>0</v>
      </c>
      <c r="M51" s="256"/>
      <c r="N51" s="450">
        <v>6800</v>
      </c>
      <c r="O51" s="294"/>
      <c r="P51" s="252">
        <v>4</v>
      </c>
      <c r="Q51" s="252">
        <v>24</v>
      </c>
      <c r="R51" s="251" t="s">
        <v>32</v>
      </c>
      <c r="S51" s="257" t="s">
        <v>33</v>
      </c>
      <c r="T51" s="258"/>
      <c r="U51" s="259" t="s">
        <v>34</v>
      </c>
      <c r="V51" s="260">
        <v>5407005143643</v>
      </c>
      <c r="W51" s="261">
        <v>15407005143640</v>
      </c>
      <c r="X51" s="261">
        <v>25407005143647</v>
      </c>
      <c r="Y51" s="251" t="s">
        <v>149</v>
      </c>
      <c r="Z51" s="252" t="s">
        <v>173</v>
      </c>
      <c r="AA51" s="252" t="s">
        <v>174</v>
      </c>
      <c r="AB51" s="252" t="s">
        <v>175</v>
      </c>
      <c r="AC51" s="262" t="s">
        <v>176</v>
      </c>
      <c r="AD51" s="252">
        <v>0.45500000000000002</v>
      </c>
      <c r="AE51" s="252" t="s">
        <v>177</v>
      </c>
      <c r="AF51" s="262" t="s">
        <v>178</v>
      </c>
      <c r="AG51" s="252">
        <v>480</v>
      </c>
      <c r="AH51" s="254"/>
      <c r="AI51" s="288"/>
      <c r="AJ51" s="288"/>
      <c r="AK51" s="288"/>
      <c r="AL51" s="288"/>
      <c r="AM51" s="288"/>
      <c r="AN51" s="288"/>
      <c r="AO51" s="288"/>
      <c r="AP51" s="288"/>
      <c r="AQ51" s="288"/>
      <c r="AR51" s="288"/>
      <c r="AS51" s="288"/>
      <c r="AT51" s="288"/>
      <c r="AU51" s="288"/>
      <c r="AV51" s="288"/>
      <c r="AW51" s="288"/>
      <c r="AX51" s="288"/>
      <c r="AY51" s="288"/>
      <c r="AZ51" s="288"/>
      <c r="BA51" s="288"/>
      <c r="BB51" s="288"/>
      <c r="BC51" s="288"/>
      <c r="BD51" s="288"/>
      <c r="BE51" s="288"/>
      <c r="BF51" s="288"/>
      <c r="BG51" s="288"/>
      <c r="BH51" s="288"/>
      <c r="BI51" s="288"/>
      <c r="BJ51" s="288"/>
      <c r="BK51" s="288"/>
      <c r="BL51" s="288"/>
      <c r="BM51" s="288"/>
      <c r="BN51" s="288"/>
      <c r="BO51" s="288"/>
      <c r="BP51" s="288"/>
      <c r="BQ51" s="288"/>
      <c r="BR51" s="288"/>
      <c r="BS51" s="288"/>
      <c r="BT51" s="288"/>
      <c r="BU51" s="288"/>
      <c r="BV51" s="288"/>
      <c r="BW51" s="288"/>
      <c r="BX51" s="288"/>
      <c r="BY51" s="288"/>
      <c r="BZ51" s="288"/>
      <c r="CA51" s="288"/>
      <c r="CB51" s="288"/>
      <c r="CC51" s="288"/>
      <c r="CD51" s="288"/>
      <c r="CE51" s="288"/>
      <c r="CF51" s="288"/>
      <c r="CG51" s="288"/>
      <c r="CH51" s="288"/>
    </row>
    <row r="52" spans="1:86" s="289" customFormat="1" ht="133.15" customHeight="1">
      <c r="A52" s="263" t="s">
        <v>179</v>
      </c>
      <c r="B52" s="293" t="s">
        <v>159</v>
      </c>
      <c r="C52" s="252" t="s">
        <v>130</v>
      </c>
      <c r="D52" s="251" t="s">
        <v>161</v>
      </c>
      <c r="E52" s="251" t="s">
        <v>180</v>
      </c>
      <c r="F52" s="6"/>
      <c r="G52" s="255">
        <v>39.950000000000003</v>
      </c>
      <c r="H52" s="256">
        <v>19.975000000000001</v>
      </c>
      <c r="I52" s="466"/>
      <c r="J52" s="417"/>
      <c r="K52" s="417">
        <f t="shared" si="2"/>
        <v>19.975000000000001</v>
      </c>
      <c r="L52" s="435">
        <f t="shared" si="3"/>
        <v>0</v>
      </c>
      <c r="M52" s="256"/>
      <c r="N52" s="450">
        <v>4984</v>
      </c>
      <c r="O52" s="294"/>
      <c r="P52" s="252">
        <v>4</v>
      </c>
      <c r="Q52" s="252">
        <v>24</v>
      </c>
      <c r="R52" s="251" t="s">
        <v>32</v>
      </c>
      <c r="S52" s="257" t="s">
        <v>33</v>
      </c>
      <c r="T52" s="295"/>
      <c r="U52" s="259" t="s">
        <v>34</v>
      </c>
      <c r="V52" s="260">
        <v>5407005144480</v>
      </c>
      <c r="W52" s="261">
        <v>15407005144487</v>
      </c>
      <c r="X52" s="261">
        <v>25407005144484</v>
      </c>
      <c r="Y52" s="251" t="s">
        <v>149</v>
      </c>
      <c r="Z52" s="252" t="s">
        <v>173</v>
      </c>
      <c r="AA52" s="252" t="s">
        <v>174</v>
      </c>
      <c r="AB52" s="252" t="s">
        <v>175</v>
      </c>
      <c r="AC52" s="262" t="s">
        <v>176</v>
      </c>
      <c r="AD52" s="252">
        <v>0.45500000000000002</v>
      </c>
      <c r="AE52" s="252" t="s">
        <v>177</v>
      </c>
      <c r="AF52" s="262" t="s">
        <v>178</v>
      </c>
      <c r="AG52" s="252">
        <v>480</v>
      </c>
      <c r="AH52" s="254"/>
      <c r="AI52" s="288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  <c r="BA52" s="288"/>
      <c r="BB52" s="288"/>
      <c r="BC52" s="288"/>
      <c r="BD52" s="288"/>
      <c r="BE52" s="288"/>
      <c r="BF52" s="288"/>
      <c r="BG52" s="288"/>
      <c r="BH52" s="288"/>
      <c r="BI52" s="288"/>
      <c r="BJ52" s="288"/>
      <c r="BK52" s="288"/>
      <c r="BL52" s="288"/>
      <c r="BM52" s="288"/>
      <c r="BN52" s="288"/>
      <c r="BO52" s="288"/>
      <c r="BP52" s="288"/>
      <c r="BQ52" s="288"/>
      <c r="BR52" s="288"/>
      <c r="BS52" s="288"/>
      <c r="BT52" s="288"/>
      <c r="BU52" s="288"/>
      <c r="BV52" s="288"/>
      <c r="BW52" s="288"/>
      <c r="BX52" s="288"/>
      <c r="BY52" s="288"/>
      <c r="BZ52" s="288"/>
      <c r="CA52" s="288"/>
      <c r="CB52" s="288"/>
      <c r="CC52" s="288"/>
      <c r="CD52" s="288"/>
      <c r="CE52" s="288"/>
      <c r="CF52" s="288"/>
      <c r="CG52" s="288"/>
      <c r="CH52" s="288"/>
    </row>
    <row r="53" spans="1:86" s="17" customFormat="1" ht="133.15" customHeight="1" thickBot="1">
      <c r="A53" s="143" t="s">
        <v>181</v>
      </c>
      <c r="B53" s="198" t="s">
        <v>159</v>
      </c>
      <c r="C53" s="114" t="s">
        <v>130</v>
      </c>
      <c r="D53" s="116" t="s">
        <v>161</v>
      </c>
      <c r="E53" s="116" t="s">
        <v>182</v>
      </c>
      <c r="F53" s="120"/>
      <c r="G53" s="196">
        <v>39.950000000000003</v>
      </c>
      <c r="H53" s="117">
        <v>19.975000000000001</v>
      </c>
      <c r="I53" s="459"/>
      <c r="J53" s="410"/>
      <c r="K53" s="410">
        <f t="shared" si="2"/>
        <v>19.975000000000001</v>
      </c>
      <c r="L53" s="428">
        <f t="shared" si="3"/>
        <v>0</v>
      </c>
      <c r="M53" s="117"/>
      <c r="N53" s="450">
        <v>4872</v>
      </c>
      <c r="O53" s="197"/>
      <c r="P53" s="114">
        <v>4</v>
      </c>
      <c r="Q53" s="114">
        <v>24</v>
      </c>
      <c r="R53" s="116" t="s">
        <v>32</v>
      </c>
      <c r="S53" s="341" t="s">
        <v>33</v>
      </c>
      <c r="T53" s="314"/>
      <c r="U53" s="315" t="s">
        <v>34</v>
      </c>
      <c r="V53" s="160">
        <v>5407005144497</v>
      </c>
      <c r="W53" s="161">
        <v>15407005144494</v>
      </c>
      <c r="X53" s="161">
        <v>25407005144491</v>
      </c>
      <c r="Y53" s="116" t="s">
        <v>149</v>
      </c>
      <c r="Z53" s="114" t="s">
        <v>173</v>
      </c>
      <c r="AA53" s="114" t="s">
        <v>174</v>
      </c>
      <c r="AB53" s="114" t="s">
        <v>175</v>
      </c>
      <c r="AC53" s="150" t="s">
        <v>176</v>
      </c>
      <c r="AD53" s="114">
        <v>0.45500000000000002</v>
      </c>
      <c r="AE53" s="114" t="s">
        <v>177</v>
      </c>
      <c r="AF53" s="150" t="s">
        <v>178</v>
      </c>
      <c r="AG53" s="114">
        <v>480</v>
      </c>
      <c r="AH53" s="11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</row>
    <row r="54" spans="1:86" s="203" customFormat="1" ht="133.15" customHeight="1">
      <c r="A54" s="48" t="s">
        <v>183</v>
      </c>
      <c r="B54" s="146" t="s">
        <v>159</v>
      </c>
      <c r="C54" s="21" t="s">
        <v>147</v>
      </c>
      <c r="D54" s="20" t="s">
        <v>161</v>
      </c>
      <c r="E54" s="20" t="s">
        <v>172</v>
      </c>
      <c r="F54" s="119"/>
      <c r="G54" s="24">
        <v>44.95</v>
      </c>
      <c r="H54" s="26">
        <v>22.475000000000001</v>
      </c>
      <c r="I54" s="455"/>
      <c r="J54" s="406"/>
      <c r="K54" s="406">
        <f t="shared" si="2"/>
        <v>22.475000000000001</v>
      </c>
      <c r="L54" s="424">
        <f t="shared" si="3"/>
        <v>0</v>
      </c>
      <c r="M54" s="26"/>
      <c r="N54" s="450">
        <v>3416</v>
      </c>
      <c r="O54" s="204"/>
      <c r="P54" s="21">
        <v>4</v>
      </c>
      <c r="Q54" s="21">
        <v>24</v>
      </c>
      <c r="R54" s="20" t="s">
        <v>32</v>
      </c>
      <c r="S54" s="60" t="s">
        <v>33</v>
      </c>
      <c r="T54" s="355"/>
      <c r="U54" s="101" t="s">
        <v>34</v>
      </c>
      <c r="V54" s="102">
        <v>5407005144008</v>
      </c>
      <c r="W54" s="103">
        <v>15407005144005</v>
      </c>
      <c r="X54" s="103">
        <v>25407005144002</v>
      </c>
      <c r="Y54" s="291" t="s">
        <v>184</v>
      </c>
      <c r="Z54" s="139" t="s">
        <v>185</v>
      </c>
      <c r="AA54" s="139" t="s">
        <v>186</v>
      </c>
      <c r="AB54" s="21" t="s">
        <v>187</v>
      </c>
      <c r="AC54" s="104" t="s">
        <v>188</v>
      </c>
      <c r="AD54" s="21">
        <v>0.503</v>
      </c>
      <c r="AE54" s="21" t="s">
        <v>189</v>
      </c>
      <c r="AF54" s="104" t="s">
        <v>190</v>
      </c>
      <c r="AG54" s="21">
        <v>384</v>
      </c>
      <c r="AH54" s="166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2"/>
      <c r="BS54" s="202"/>
      <c r="BT54" s="202"/>
      <c r="BU54" s="202"/>
      <c r="BV54" s="202"/>
      <c r="BW54" s="202"/>
      <c r="BX54" s="202"/>
      <c r="BY54" s="202"/>
      <c r="BZ54" s="202"/>
      <c r="CA54" s="202"/>
      <c r="CB54" s="202"/>
      <c r="CC54" s="202"/>
      <c r="CD54" s="202"/>
      <c r="CE54" s="202"/>
      <c r="CF54" s="202"/>
      <c r="CG54" s="202"/>
      <c r="CH54" s="202"/>
    </row>
    <row r="55" spans="1:86" s="148" customFormat="1" ht="133.15" customHeight="1" thickBot="1">
      <c r="A55" s="143" t="s">
        <v>191</v>
      </c>
      <c r="B55" s="198" t="s">
        <v>159</v>
      </c>
      <c r="C55" s="114" t="s">
        <v>147</v>
      </c>
      <c r="D55" s="116" t="s">
        <v>161</v>
      </c>
      <c r="E55" s="116" t="s">
        <v>192</v>
      </c>
      <c r="F55" s="200"/>
      <c r="G55" s="196">
        <v>44.95</v>
      </c>
      <c r="H55" s="117">
        <v>22.475000000000001</v>
      </c>
      <c r="I55" s="459"/>
      <c r="J55" s="410"/>
      <c r="K55" s="410">
        <f t="shared" si="2"/>
        <v>22.475000000000001</v>
      </c>
      <c r="L55" s="428">
        <f t="shared" si="3"/>
        <v>0</v>
      </c>
      <c r="M55" s="117"/>
      <c r="N55" s="450">
        <v>2232</v>
      </c>
      <c r="O55" s="197"/>
      <c r="P55" s="114">
        <v>4</v>
      </c>
      <c r="Q55" s="114">
        <v>24</v>
      </c>
      <c r="R55" s="116" t="s">
        <v>32</v>
      </c>
      <c r="S55" s="118" t="s">
        <v>33</v>
      </c>
      <c r="T55" s="358"/>
      <c r="U55" s="111" t="s">
        <v>34</v>
      </c>
      <c r="V55" s="112">
        <v>5407005144114</v>
      </c>
      <c r="W55" s="161">
        <v>15407005144111</v>
      </c>
      <c r="X55" s="161">
        <v>25407005144118</v>
      </c>
      <c r="Y55" s="201" t="s">
        <v>184</v>
      </c>
      <c r="Z55" s="149" t="s">
        <v>185</v>
      </c>
      <c r="AA55" s="149" t="s">
        <v>186</v>
      </c>
      <c r="AB55" s="114" t="s">
        <v>187</v>
      </c>
      <c r="AC55" s="150" t="s">
        <v>188</v>
      </c>
      <c r="AD55" s="333">
        <v>0.503</v>
      </c>
      <c r="AE55" s="114" t="s">
        <v>189</v>
      </c>
      <c r="AF55" s="150" t="s">
        <v>190</v>
      </c>
      <c r="AG55" s="114">
        <v>384</v>
      </c>
      <c r="AH55" s="11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</row>
    <row r="56" spans="1:86" ht="143.25" customHeight="1">
      <c r="A56" s="48" t="s">
        <v>193</v>
      </c>
      <c r="B56" s="122" t="s">
        <v>194</v>
      </c>
      <c r="C56" s="21" t="s">
        <v>57</v>
      </c>
      <c r="D56" s="20" t="s">
        <v>195</v>
      </c>
      <c r="E56" s="20" t="s">
        <v>196</v>
      </c>
      <c r="F56" s="119"/>
      <c r="G56" s="24">
        <v>14.95</v>
      </c>
      <c r="H56" s="26">
        <v>7.4749999999999996</v>
      </c>
      <c r="I56" s="455"/>
      <c r="J56" s="406"/>
      <c r="K56" s="406">
        <f t="shared" si="2"/>
        <v>7.4749999999999996</v>
      </c>
      <c r="L56" s="424">
        <f t="shared" si="3"/>
        <v>0</v>
      </c>
      <c r="M56" s="26"/>
      <c r="N56" s="450">
        <v>2048</v>
      </c>
      <c r="O56" s="34"/>
      <c r="P56" s="21">
        <v>4</v>
      </c>
      <c r="Q56" s="21">
        <v>24</v>
      </c>
      <c r="R56" s="20" t="s">
        <v>32</v>
      </c>
      <c r="S56" s="340" t="s">
        <v>206</v>
      </c>
      <c r="T56" s="215"/>
      <c r="U56" s="101">
        <v>39233010</v>
      </c>
      <c r="V56" s="102">
        <v>5407005140765</v>
      </c>
      <c r="W56" s="103">
        <v>15407005140762</v>
      </c>
      <c r="X56" s="103">
        <v>25407005140769</v>
      </c>
      <c r="Y56" s="21" t="s">
        <v>118</v>
      </c>
      <c r="Z56" s="21" t="s">
        <v>119</v>
      </c>
      <c r="AA56" s="21" t="s">
        <v>120</v>
      </c>
      <c r="AB56" s="21" t="s">
        <v>197</v>
      </c>
      <c r="AC56" s="104" t="s">
        <v>198</v>
      </c>
      <c r="AD56" s="21">
        <v>0.125</v>
      </c>
      <c r="AE56" s="21" t="s">
        <v>199</v>
      </c>
      <c r="AF56" s="104" t="s">
        <v>200</v>
      </c>
      <c r="AG56" s="21">
        <v>576</v>
      </c>
      <c r="AH56" s="11"/>
    </row>
    <row r="57" spans="1:86" ht="143.25" customHeight="1">
      <c r="A57" s="126" t="s">
        <v>201</v>
      </c>
      <c r="B57" s="220" t="s">
        <v>202</v>
      </c>
      <c r="C57" s="22" t="s">
        <v>57</v>
      </c>
      <c r="D57" s="89" t="s">
        <v>195</v>
      </c>
      <c r="E57" s="19" t="s">
        <v>203</v>
      </c>
      <c r="F57" s="162"/>
      <c r="G57" s="23">
        <v>14.95</v>
      </c>
      <c r="H57" s="70">
        <v>7.4749999999999996</v>
      </c>
      <c r="I57" s="460"/>
      <c r="J57" s="411"/>
      <c r="K57" s="411">
        <f t="shared" si="2"/>
        <v>7.4749999999999996</v>
      </c>
      <c r="L57" s="429">
        <f t="shared" si="3"/>
        <v>0</v>
      </c>
      <c r="M57" s="70"/>
      <c r="N57" s="450">
        <v>256</v>
      </c>
      <c r="O57" s="34"/>
      <c r="P57" s="21">
        <v>4</v>
      </c>
      <c r="Q57" s="21">
        <v>24</v>
      </c>
      <c r="R57" s="8" t="s">
        <v>32</v>
      </c>
      <c r="S57" s="304" t="s">
        <v>206</v>
      </c>
      <c r="T57" s="221"/>
      <c r="U57" s="127" t="s">
        <v>117</v>
      </c>
      <c r="V57" s="74">
        <v>5407005141298</v>
      </c>
      <c r="W57" s="66">
        <v>15407005141295</v>
      </c>
      <c r="X57" s="66">
        <v>25407005141292</v>
      </c>
      <c r="Y57" s="21" t="s">
        <v>118</v>
      </c>
      <c r="Z57" s="21" t="s">
        <v>119</v>
      </c>
      <c r="AA57" s="21" t="s">
        <v>120</v>
      </c>
      <c r="AB57" s="9" t="s">
        <v>197</v>
      </c>
      <c r="AC57" s="15" t="s">
        <v>198</v>
      </c>
      <c r="AD57" s="9">
        <v>0.125</v>
      </c>
      <c r="AE57" s="9" t="s">
        <v>199</v>
      </c>
      <c r="AF57" s="15" t="s">
        <v>200</v>
      </c>
      <c r="AG57" s="9">
        <v>576</v>
      </c>
      <c r="AH57" s="11"/>
    </row>
    <row r="58" spans="1:86" ht="143.25" customHeight="1">
      <c r="A58" s="49" t="s">
        <v>204</v>
      </c>
      <c r="B58" s="124" t="s">
        <v>202</v>
      </c>
      <c r="C58" s="9" t="s">
        <v>57</v>
      </c>
      <c r="D58" s="8" t="s">
        <v>195</v>
      </c>
      <c r="E58" s="8" t="s">
        <v>205</v>
      </c>
      <c r="F58" s="331"/>
      <c r="G58" s="10">
        <v>14.95</v>
      </c>
      <c r="H58" s="27">
        <v>7.4749999999999996</v>
      </c>
      <c r="I58" s="446"/>
      <c r="J58" s="403"/>
      <c r="K58" s="403">
        <f t="shared" si="2"/>
        <v>7.4749999999999996</v>
      </c>
      <c r="L58" s="421">
        <f t="shared" si="3"/>
        <v>0</v>
      </c>
      <c r="M58" s="27"/>
      <c r="N58" s="450">
        <v>2432</v>
      </c>
      <c r="O58" s="34"/>
      <c r="P58" s="21">
        <v>4</v>
      </c>
      <c r="Q58" s="21">
        <v>24</v>
      </c>
      <c r="R58" s="8" t="s">
        <v>32</v>
      </c>
      <c r="S58" s="337" t="s">
        <v>33</v>
      </c>
      <c r="T58" s="223"/>
      <c r="U58" s="57" t="s">
        <v>117</v>
      </c>
      <c r="V58" s="338">
        <v>5407005144275</v>
      </c>
      <c r="W58" s="66">
        <v>15407005144272</v>
      </c>
      <c r="X58" s="66">
        <v>25407005144279</v>
      </c>
      <c r="Y58" s="21" t="s">
        <v>118</v>
      </c>
      <c r="Z58" s="21" t="s">
        <v>119</v>
      </c>
      <c r="AA58" s="21" t="s">
        <v>120</v>
      </c>
      <c r="AB58" s="9" t="s">
        <v>197</v>
      </c>
      <c r="AC58" s="15" t="s">
        <v>198</v>
      </c>
      <c r="AD58" s="9">
        <v>0.125</v>
      </c>
      <c r="AE58" s="9" t="s">
        <v>199</v>
      </c>
      <c r="AF58" s="15" t="s">
        <v>200</v>
      </c>
      <c r="AG58" s="9">
        <v>576</v>
      </c>
      <c r="AH58" s="11"/>
    </row>
    <row r="59" spans="1:86" ht="143.25" customHeight="1">
      <c r="A59" s="49" t="s">
        <v>459</v>
      </c>
      <c r="B59" s="124" t="s">
        <v>202</v>
      </c>
      <c r="C59" s="9" t="s">
        <v>57</v>
      </c>
      <c r="D59" s="8" t="s">
        <v>195</v>
      </c>
      <c r="E59" s="8" t="s">
        <v>461</v>
      </c>
      <c r="F59" s="8"/>
      <c r="G59" s="10">
        <v>14.95</v>
      </c>
      <c r="H59" s="27">
        <v>7.4749999999999996</v>
      </c>
      <c r="I59" s="446"/>
      <c r="J59" s="403"/>
      <c r="K59" s="403">
        <f t="shared" si="2"/>
        <v>7.4749999999999996</v>
      </c>
      <c r="L59" s="421">
        <f t="shared" si="3"/>
        <v>0</v>
      </c>
      <c r="M59" s="27"/>
      <c r="N59" s="450">
        <v>4440</v>
      </c>
      <c r="O59" s="34"/>
      <c r="P59" s="21">
        <v>4</v>
      </c>
      <c r="Q59" s="21">
        <v>24</v>
      </c>
      <c r="R59" s="8" t="s">
        <v>32</v>
      </c>
      <c r="S59" s="337" t="s">
        <v>468</v>
      </c>
      <c r="T59" s="223" t="s">
        <v>463</v>
      </c>
      <c r="U59" s="57" t="s">
        <v>117</v>
      </c>
      <c r="V59" s="338">
        <v>5407005144800</v>
      </c>
      <c r="W59" s="66">
        <v>15407005144807</v>
      </c>
      <c r="X59" s="66">
        <v>25407005144804</v>
      </c>
      <c r="Y59" s="21" t="s">
        <v>118</v>
      </c>
      <c r="Z59" s="21" t="s">
        <v>119</v>
      </c>
      <c r="AA59" s="21" t="s">
        <v>120</v>
      </c>
      <c r="AB59" s="9" t="s">
        <v>197</v>
      </c>
      <c r="AC59" s="15" t="s">
        <v>198</v>
      </c>
      <c r="AD59" s="9">
        <v>0.125</v>
      </c>
      <c r="AE59" s="9" t="s">
        <v>199</v>
      </c>
      <c r="AF59" s="15" t="s">
        <v>200</v>
      </c>
      <c r="AG59" s="9">
        <v>576</v>
      </c>
      <c r="AH59" s="11"/>
    </row>
    <row r="60" spans="1:86" ht="143.25" customHeight="1" thickBot="1">
      <c r="A60" s="143" t="s">
        <v>460</v>
      </c>
      <c r="B60" s="123" t="s">
        <v>202</v>
      </c>
      <c r="C60" s="114" t="s">
        <v>57</v>
      </c>
      <c r="D60" s="116" t="s">
        <v>195</v>
      </c>
      <c r="E60" s="116" t="s">
        <v>462</v>
      </c>
      <c r="F60" s="336"/>
      <c r="G60" s="196">
        <v>14.95</v>
      </c>
      <c r="H60" s="117">
        <v>7.4749999999999996</v>
      </c>
      <c r="I60" s="459"/>
      <c r="J60" s="410"/>
      <c r="K60" s="410">
        <f t="shared" si="2"/>
        <v>7.4749999999999996</v>
      </c>
      <c r="L60" s="428">
        <f t="shared" si="3"/>
        <v>0</v>
      </c>
      <c r="M60" s="117"/>
      <c r="N60" s="450">
        <v>3440</v>
      </c>
      <c r="O60" s="110"/>
      <c r="P60" s="114">
        <v>4</v>
      </c>
      <c r="Q60" s="114">
        <v>24</v>
      </c>
      <c r="R60" s="107" t="s">
        <v>32</v>
      </c>
      <c r="S60" s="118" t="s">
        <v>468</v>
      </c>
      <c r="T60" s="306" t="s">
        <v>463</v>
      </c>
      <c r="U60" s="111" t="s">
        <v>117</v>
      </c>
      <c r="V60" s="353">
        <v>5407005144817</v>
      </c>
      <c r="W60" s="113">
        <v>15407005144814</v>
      </c>
      <c r="X60" s="113">
        <v>25407005144811</v>
      </c>
      <c r="Y60" s="114" t="s">
        <v>118</v>
      </c>
      <c r="Z60" s="114" t="s">
        <v>119</v>
      </c>
      <c r="AA60" s="114" t="s">
        <v>120</v>
      </c>
      <c r="AB60" s="106" t="s">
        <v>197</v>
      </c>
      <c r="AC60" s="115" t="s">
        <v>198</v>
      </c>
      <c r="AD60" s="106">
        <v>0.125</v>
      </c>
      <c r="AE60" s="106" t="s">
        <v>199</v>
      </c>
      <c r="AF60" s="115" t="s">
        <v>200</v>
      </c>
      <c r="AG60" s="106">
        <v>576</v>
      </c>
      <c r="AH60" s="11"/>
    </row>
    <row r="61" spans="1:86" s="11" customFormat="1" ht="142.5" customHeight="1">
      <c r="A61" s="48" t="s">
        <v>218</v>
      </c>
      <c r="B61" s="122" t="s">
        <v>207</v>
      </c>
      <c r="C61" s="9" t="s">
        <v>208</v>
      </c>
      <c r="D61" s="89" t="s">
        <v>209</v>
      </c>
      <c r="E61" s="89" t="s">
        <v>219</v>
      </c>
      <c r="F61" s="25"/>
      <c r="G61" s="10">
        <v>18.95</v>
      </c>
      <c r="H61" s="27">
        <v>9.4749999999999996</v>
      </c>
      <c r="I61" s="446"/>
      <c r="J61" s="403"/>
      <c r="K61" s="403">
        <f t="shared" si="2"/>
        <v>9.4749999999999996</v>
      </c>
      <c r="L61" s="421">
        <f t="shared" si="3"/>
        <v>0</v>
      </c>
      <c r="M61" s="27"/>
      <c r="N61" s="450">
        <v>1500</v>
      </c>
      <c r="O61" s="34"/>
      <c r="P61" s="21">
        <v>4</v>
      </c>
      <c r="Q61" s="9">
        <v>24</v>
      </c>
      <c r="R61" s="19" t="s">
        <v>32</v>
      </c>
      <c r="S61" s="304" t="s">
        <v>206</v>
      </c>
      <c r="T61" s="214"/>
      <c r="U61" s="57" t="s">
        <v>117</v>
      </c>
      <c r="V61" s="74">
        <v>5407005143568</v>
      </c>
      <c r="W61" s="66">
        <v>15407005143565</v>
      </c>
      <c r="X61" s="66">
        <v>25407005143562</v>
      </c>
      <c r="Y61" s="21" t="s">
        <v>211</v>
      </c>
      <c r="Z61" s="21" t="s">
        <v>212</v>
      </c>
      <c r="AA61" s="21" t="s">
        <v>213</v>
      </c>
      <c r="AB61" s="21" t="s">
        <v>214</v>
      </c>
      <c r="AC61" s="15" t="s">
        <v>215</v>
      </c>
      <c r="AD61" s="21">
        <v>0.14899999999999999</v>
      </c>
      <c r="AE61" s="21" t="s">
        <v>216</v>
      </c>
      <c r="AF61" s="15" t="s">
        <v>217</v>
      </c>
      <c r="AG61" s="9">
        <v>672</v>
      </c>
    </row>
    <row r="62" spans="1:86" s="11" customFormat="1" ht="142.5" customHeight="1">
      <c r="A62" s="130" t="s">
        <v>220</v>
      </c>
      <c r="B62" s="220" t="s">
        <v>207</v>
      </c>
      <c r="C62" s="22" t="s">
        <v>208</v>
      </c>
      <c r="D62" s="19" t="s">
        <v>209</v>
      </c>
      <c r="E62" s="19" t="s">
        <v>221</v>
      </c>
      <c r="F62" s="22"/>
      <c r="G62" s="23">
        <v>18.95</v>
      </c>
      <c r="H62" s="70">
        <v>9.4749999999999996</v>
      </c>
      <c r="I62" s="460"/>
      <c r="J62" s="411"/>
      <c r="K62" s="411">
        <f t="shared" si="2"/>
        <v>9.4749999999999996</v>
      </c>
      <c r="L62" s="429">
        <f t="shared" si="3"/>
        <v>0</v>
      </c>
      <c r="M62" s="70"/>
      <c r="N62" s="450">
        <v>3088</v>
      </c>
      <c r="O62" s="34"/>
      <c r="P62" s="25">
        <v>4</v>
      </c>
      <c r="Q62" s="22">
        <v>24</v>
      </c>
      <c r="R62" s="19" t="s">
        <v>32</v>
      </c>
      <c r="S62" s="304" t="s">
        <v>206</v>
      </c>
      <c r="T62" s="214"/>
      <c r="U62" s="127" t="s">
        <v>117</v>
      </c>
      <c r="V62" s="133">
        <v>5407005143575</v>
      </c>
      <c r="W62" s="134">
        <v>15407005143572</v>
      </c>
      <c r="X62" s="134">
        <v>25407005143579</v>
      </c>
      <c r="Y62" s="25" t="s">
        <v>211</v>
      </c>
      <c r="Z62" s="25" t="s">
        <v>212</v>
      </c>
      <c r="AA62" s="25" t="s">
        <v>213</v>
      </c>
      <c r="AB62" s="25" t="s">
        <v>214</v>
      </c>
      <c r="AC62" s="55" t="s">
        <v>215</v>
      </c>
      <c r="AD62" s="25">
        <v>0.14899999999999999</v>
      </c>
      <c r="AE62" s="25" t="s">
        <v>216</v>
      </c>
      <c r="AF62" s="55" t="s">
        <v>217</v>
      </c>
      <c r="AG62" s="22">
        <v>672</v>
      </c>
    </row>
    <row r="63" spans="1:86" s="9" customFormat="1" ht="142.5" customHeight="1">
      <c r="A63" s="49" t="s">
        <v>222</v>
      </c>
      <c r="B63" s="124" t="s">
        <v>207</v>
      </c>
      <c r="C63" s="9" t="s">
        <v>208</v>
      </c>
      <c r="D63" s="8" t="s">
        <v>209</v>
      </c>
      <c r="E63" s="8" t="s">
        <v>223</v>
      </c>
      <c r="G63" s="10">
        <v>18.95</v>
      </c>
      <c r="H63" s="27">
        <v>9.4749999999999996</v>
      </c>
      <c r="I63" s="446"/>
      <c r="J63" s="403"/>
      <c r="K63" s="403">
        <f t="shared" si="2"/>
        <v>9.4749999999999996</v>
      </c>
      <c r="L63" s="421">
        <f t="shared" si="3"/>
        <v>0</v>
      </c>
      <c r="M63" s="27"/>
      <c r="N63" s="450">
        <v>280</v>
      </c>
      <c r="O63" s="128"/>
      <c r="P63" s="9">
        <v>4</v>
      </c>
      <c r="Q63" s="9">
        <v>24</v>
      </c>
      <c r="R63" s="8" t="s">
        <v>32</v>
      </c>
      <c r="S63" s="60" t="s">
        <v>33</v>
      </c>
      <c r="T63" s="223"/>
      <c r="U63" s="57" t="s">
        <v>117</v>
      </c>
      <c r="V63" s="74">
        <v>5407005144367</v>
      </c>
      <c r="W63" s="66">
        <v>15407005144364</v>
      </c>
      <c r="X63" s="66">
        <v>25407005144361</v>
      </c>
      <c r="Y63" s="9" t="s">
        <v>211</v>
      </c>
      <c r="Z63" s="9" t="s">
        <v>212</v>
      </c>
      <c r="AA63" s="9" t="s">
        <v>213</v>
      </c>
      <c r="AB63" s="9" t="s">
        <v>214</v>
      </c>
      <c r="AC63" s="15" t="s">
        <v>215</v>
      </c>
      <c r="AD63" s="9">
        <v>0.14899999999999999</v>
      </c>
      <c r="AE63" s="9" t="s">
        <v>216</v>
      </c>
      <c r="AF63" s="15" t="s">
        <v>217</v>
      </c>
      <c r="AG63" s="22">
        <v>672</v>
      </c>
    </row>
    <row r="64" spans="1:86" s="9" customFormat="1" ht="142.5" customHeight="1">
      <c r="A64" s="49" t="s">
        <v>224</v>
      </c>
      <c r="B64" s="124" t="s">
        <v>207</v>
      </c>
      <c r="C64" s="9" t="s">
        <v>208</v>
      </c>
      <c r="D64" s="8" t="s">
        <v>209</v>
      </c>
      <c r="E64" s="8" t="s">
        <v>225</v>
      </c>
      <c r="G64" s="10">
        <v>18.95</v>
      </c>
      <c r="H64" s="27">
        <v>9.4749999999999996</v>
      </c>
      <c r="I64" s="446"/>
      <c r="J64" s="403"/>
      <c r="K64" s="403">
        <f t="shared" si="2"/>
        <v>9.4749999999999996</v>
      </c>
      <c r="L64" s="421">
        <f t="shared" si="3"/>
        <v>0</v>
      </c>
      <c r="M64" s="27"/>
      <c r="N64" s="450">
        <v>2132</v>
      </c>
      <c r="O64" s="128"/>
      <c r="P64" s="9">
        <v>4</v>
      </c>
      <c r="Q64" s="9">
        <v>24</v>
      </c>
      <c r="R64" s="8" t="s">
        <v>32</v>
      </c>
      <c r="S64" s="60" t="s">
        <v>33</v>
      </c>
      <c r="T64" s="223"/>
      <c r="U64" s="57" t="s">
        <v>117</v>
      </c>
      <c r="V64" s="74">
        <v>5407005144374</v>
      </c>
      <c r="W64" s="66">
        <v>15407005144371</v>
      </c>
      <c r="X64" s="66">
        <v>25407005144378</v>
      </c>
      <c r="Y64" s="9" t="s">
        <v>211</v>
      </c>
      <c r="Z64" s="9" t="s">
        <v>212</v>
      </c>
      <c r="AA64" s="9" t="s">
        <v>213</v>
      </c>
      <c r="AB64" s="9" t="s">
        <v>214</v>
      </c>
      <c r="AC64" s="15" t="s">
        <v>215</v>
      </c>
      <c r="AD64" s="9">
        <v>0.14899999999999999</v>
      </c>
      <c r="AE64" s="9" t="s">
        <v>216</v>
      </c>
      <c r="AF64" s="15" t="s">
        <v>217</v>
      </c>
      <c r="AG64" s="22">
        <v>672</v>
      </c>
    </row>
    <row r="65" spans="1:86" s="21" customFormat="1" ht="142.5" customHeight="1">
      <c r="A65" s="48" t="s">
        <v>226</v>
      </c>
      <c r="B65" s="222" t="s">
        <v>207</v>
      </c>
      <c r="C65" s="21" t="s">
        <v>208</v>
      </c>
      <c r="D65" s="20" t="s">
        <v>209</v>
      </c>
      <c r="E65" s="20" t="s">
        <v>227</v>
      </c>
      <c r="F65" s="9"/>
      <c r="G65" s="24">
        <v>18.95</v>
      </c>
      <c r="H65" s="26">
        <v>9.4749999999999996</v>
      </c>
      <c r="I65" s="455"/>
      <c r="J65" s="406"/>
      <c r="K65" s="406">
        <f t="shared" si="2"/>
        <v>9.4749999999999996</v>
      </c>
      <c r="L65" s="424">
        <f t="shared" si="3"/>
        <v>0</v>
      </c>
      <c r="M65" s="26"/>
      <c r="N65" s="450">
        <v>3872</v>
      </c>
      <c r="O65" s="204"/>
      <c r="P65" s="21">
        <v>4</v>
      </c>
      <c r="Q65" s="21">
        <v>24</v>
      </c>
      <c r="R65" s="20" t="s">
        <v>32</v>
      </c>
      <c r="S65" s="60" t="s">
        <v>33</v>
      </c>
      <c r="T65" s="223"/>
      <c r="U65" s="101" t="s">
        <v>117</v>
      </c>
      <c r="V65" s="102">
        <v>5407005144381</v>
      </c>
      <c r="W65" s="103">
        <v>15407005144388</v>
      </c>
      <c r="X65" s="103">
        <v>25407005144385</v>
      </c>
      <c r="Y65" s="21" t="s">
        <v>211</v>
      </c>
      <c r="Z65" s="21" t="s">
        <v>212</v>
      </c>
      <c r="AA65" s="21" t="s">
        <v>213</v>
      </c>
      <c r="AB65" s="21" t="s">
        <v>214</v>
      </c>
      <c r="AC65" s="104" t="s">
        <v>215</v>
      </c>
      <c r="AD65" s="21">
        <v>0.14899999999999999</v>
      </c>
      <c r="AE65" s="21" t="s">
        <v>216</v>
      </c>
      <c r="AF65" s="104" t="s">
        <v>217</v>
      </c>
      <c r="AG65" s="22">
        <v>672</v>
      </c>
    </row>
    <row r="66" spans="1:86" s="21" customFormat="1" ht="142.5" customHeight="1">
      <c r="A66" s="48" t="s">
        <v>228</v>
      </c>
      <c r="B66" s="222" t="s">
        <v>207</v>
      </c>
      <c r="C66" s="21" t="s">
        <v>208</v>
      </c>
      <c r="D66" s="20" t="s">
        <v>209</v>
      </c>
      <c r="E66" s="20" t="s">
        <v>229</v>
      </c>
      <c r="F66" s="9"/>
      <c r="G66" s="24">
        <v>18.95</v>
      </c>
      <c r="H66" s="26">
        <v>9.4749999999999996</v>
      </c>
      <c r="I66" s="455"/>
      <c r="J66" s="406"/>
      <c r="K66" s="406">
        <f t="shared" si="2"/>
        <v>9.4749999999999996</v>
      </c>
      <c r="L66" s="424">
        <f t="shared" si="3"/>
        <v>0</v>
      </c>
      <c r="M66" s="26"/>
      <c r="N66" s="450">
        <v>2876</v>
      </c>
      <c r="O66" s="204"/>
      <c r="P66" s="21">
        <v>4</v>
      </c>
      <c r="Q66" s="21">
        <v>24</v>
      </c>
      <c r="R66" s="20" t="s">
        <v>32</v>
      </c>
      <c r="S66" s="60" t="s">
        <v>33</v>
      </c>
      <c r="T66" s="223"/>
      <c r="U66" s="101" t="s">
        <v>117</v>
      </c>
      <c r="V66" s="102">
        <v>5407005144398</v>
      </c>
      <c r="W66" s="103">
        <v>15407005144395</v>
      </c>
      <c r="X66" s="103">
        <v>25407005144392</v>
      </c>
      <c r="Y66" s="21" t="s">
        <v>211</v>
      </c>
      <c r="Z66" s="21" t="s">
        <v>212</v>
      </c>
      <c r="AA66" s="21" t="s">
        <v>213</v>
      </c>
      <c r="AB66" s="21" t="s">
        <v>214</v>
      </c>
      <c r="AC66" s="104" t="s">
        <v>215</v>
      </c>
      <c r="AD66" s="21">
        <v>0.14899999999999999</v>
      </c>
      <c r="AE66" s="21" t="s">
        <v>216</v>
      </c>
      <c r="AF66" s="104" t="s">
        <v>217</v>
      </c>
      <c r="AG66" s="22">
        <v>672</v>
      </c>
    </row>
    <row r="67" spans="1:86" s="106" customFormat="1" ht="142.5" customHeight="1" thickBot="1">
      <c r="A67" s="105" t="s">
        <v>230</v>
      </c>
      <c r="B67" s="144" t="s">
        <v>207</v>
      </c>
      <c r="C67" s="106" t="s">
        <v>208</v>
      </c>
      <c r="D67" s="107" t="s">
        <v>209</v>
      </c>
      <c r="E67" s="107" t="s">
        <v>231</v>
      </c>
      <c r="G67" s="108">
        <v>18.95</v>
      </c>
      <c r="H67" s="109">
        <v>9.4749999999999996</v>
      </c>
      <c r="I67" s="458"/>
      <c r="J67" s="409"/>
      <c r="K67" s="409">
        <f t="shared" si="2"/>
        <v>9.4749999999999996</v>
      </c>
      <c r="L67" s="427">
        <f t="shared" si="3"/>
        <v>0</v>
      </c>
      <c r="M67" s="109"/>
      <c r="N67" s="450">
        <v>2852</v>
      </c>
      <c r="O67" s="140"/>
      <c r="P67" s="106">
        <v>4</v>
      </c>
      <c r="Q67" s="106">
        <v>24</v>
      </c>
      <c r="R67" s="107" t="s">
        <v>32</v>
      </c>
      <c r="S67" s="118" t="s">
        <v>33</v>
      </c>
      <c r="T67" s="306"/>
      <c r="U67" s="111" t="s">
        <v>117</v>
      </c>
      <c r="V67" s="112">
        <v>5407005144404</v>
      </c>
      <c r="W67" s="113">
        <v>15407005144401</v>
      </c>
      <c r="X67" s="113">
        <v>25407005144408</v>
      </c>
      <c r="Y67" s="106" t="s">
        <v>211</v>
      </c>
      <c r="Z67" s="106" t="s">
        <v>212</v>
      </c>
      <c r="AA67" s="106" t="s">
        <v>213</v>
      </c>
      <c r="AB67" s="106" t="s">
        <v>214</v>
      </c>
      <c r="AC67" s="115" t="s">
        <v>215</v>
      </c>
      <c r="AD67" s="106">
        <v>0.14899999999999999</v>
      </c>
      <c r="AE67" s="106" t="s">
        <v>216</v>
      </c>
      <c r="AF67" s="115" t="s">
        <v>217</v>
      </c>
      <c r="AG67" s="106">
        <v>672</v>
      </c>
    </row>
    <row r="68" spans="1:86" s="11" customFormat="1" ht="138.75" customHeight="1">
      <c r="A68" s="130" t="s">
        <v>232</v>
      </c>
      <c r="B68" s="122" t="s">
        <v>207</v>
      </c>
      <c r="C68" s="21" t="s">
        <v>130</v>
      </c>
      <c r="D68" s="20" t="s">
        <v>233</v>
      </c>
      <c r="E68" s="20" t="s">
        <v>234</v>
      </c>
      <c r="F68" s="21"/>
      <c r="G68" s="24">
        <v>22.95</v>
      </c>
      <c r="H68" s="26">
        <v>11.475</v>
      </c>
      <c r="I68" s="455"/>
      <c r="J68" s="406"/>
      <c r="K68" s="406">
        <f t="shared" si="2"/>
        <v>11.475</v>
      </c>
      <c r="L68" s="424">
        <f t="shared" si="3"/>
        <v>0</v>
      </c>
      <c r="M68" s="26"/>
      <c r="N68" s="450">
        <v>2524</v>
      </c>
      <c r="O68" s="34"/>
      <c r="P68" s="21">
        <v>4</v>
      </c>
      <c r="Q68" s="21">
        <v>24</v>
      </c>
      <c r="R68" s="20" t="s">
        <v>32</v>
      </c>
      <c r="S68" s="60" t="s">
        <v>33</v>
      </c>
      <c r="T68" s="139"/>
      <c r="U68" s="101" t="s">
        <v>117</v>
      </c>
      <c r="V68" s="102">
        <v>5407005143667</v>
      </c>
      <c r="W68" s="103">
        <v>15407005143664</v>
      </c>
      <c r="X68" s="103">
        <v>25407005143661</v>
      </c>
      <c r="Y68" s="21" t="s">
        <v>132</v>
      </c>
      <c r="Z68" s="21" t="s">
        <v>235</v>
      </c>
      <c r="AA68" s="21" t="s">
        <v>134</v>
      </c>
      <c r="AB68" s="21" t="s">
        <v>236</v>
      </c>
      <c r="AC68" s="104" t="s">
        <v>237</v>
      </c>
      <c r="AD68" s="21">
        <v>0.187</v>
      </c>
      <c r="AE68" s="21" t="s">
        <v>238</v>
      </c>
      <c r="AF68" s="104" t="s">
        <v>239</v>
      </c>
      <c r="AG68" s="21">
        <v>480</v>
      </c>
    </row>
    <row r="69" spans="1:86" s="11" customFormat="1" ht="138.75" customHeight="1">
      <c r="A69" s="126" t="s">
        <v>240</v>
      </c>
      <c r="B69" s="122" t="s">
        <v>207</v>
      </c>
      <c r="C69" s="9" t="s">
        <v>130</v>
      </c>
      <c r="D69" s="8" t="s">
        <v>233</v>
      </c>
      <c r="E69" s="8" t="s">
        <v>241</v>
      </c>
      <c r="F69" s="9"/>
      <c r="G69" s="10">
        <v>22.95</v>
      </c>
      <c r="H69" s="27">
        <v>11.475</v>
      </c>
      <c r="I69" s="446"/>
      <c r="J69" s="403"/>
      <c r="K69" s="403">
        <f t="shared" si="2"/>
        <v>11.475</v>
      </c>
      <c r="L69" s="421">
        <f t="shared" si="3"/>
        <v>0</v>
      </c>
      <c r="M69" s="27"/>
      <c r="N69" s="450">
        <v>5100</v>
      </c>
      <c r="O69" s="34"/>
      <c r="P69" s="21">
        <v>4</v>
      </c>
      <c r="Q69" s="9">
        <v>24</v>
      </c>
      <c r="R69" s="8" t="s">
        <v>32</v>
      </c>
      <c r="S69" s="61" t="s">
        <v>33</v>
      </c>
      <c r="T69" s="129"/>
      <c r="U69" s="57" t="s">
        <v>117</v>
      </c>
      <c r="V69" s="74">
        <v>5407005143483</v>
      </c>
      <c r="W69" s="66">
        <v>15407005143480</v>
      </c>
      <c r="X69" s="66">
        <v>25407005143487</v>
      </c>
      <c r="Y69" s="21" t="s">
        <v>132</v>
      </c>
      <c r="Z69" s="21" t="s">
        <v>235</v>
      </c>
      <c r="AA69" s="21" t="s">
        <v>134</v>
      </c>
      <c r="AB69" s="21" t="s">
        <v>236</v>
      </c>
      <c r="AC69" s="15" t="s">
        <v>237</v>
      </c>
      <c r="AD69" s="21">
        <v>0.187</v>
      </c>
      <c r="AE69" s="21" t="s">
        <v>238</v>
      </c>
      <c r="AF69" s="15" t="s">
        <v>239</v>
      </c>
      <c r="AG69" s="9">
        <v>480</v>
      </c>
    </row>
    <row r="70" spans="1:86" s="11" customFormat="1" ht="138.75" customHeight="1">
      <c r="A70" s="126" t="s">
        <v>242</v>
      </c>
      <c r="B70" s="122" t="s">
        <v>207</v>
      </c>
      <c r="C70" s="9" t="s">
        <v>130</v>
      </c>
      <c r="D70" s="8" t="s">
        <v>233</v>
      </c>
      <c r="E70" s="8" t="s">
        <v>243</v>
      </c>
      <c r="F70" s="9"/>
      <c r="G70" s="10">
        <v>22.95</v>
      </c>
      <c r="H70" s="27">
        <v>11.475</v>
      </c>
      <c r="I70" s="446"/>
      <c r="J70" s="403"/>
      <c r="K70" s="403">
        <f t="shared" si="2"/>
        <v>11.475</v>
      </c>
      <c r="L70" s="421">
        <f t="shared" si="3"/>
        <v>0</v>
      </c>
      <c r="M70" s="27"/>
      <c r="N70" s="450">
        <v>9032</v>
      </c>
      <c r="O70" s="34"/>
      <c r="P70" s="21">
        <v>4</v>
      </c>
      <c r="Q70" s="9">
        <v>24</v>
      </c>
      <c r="R70" s="8" t="s">
        <v>32</v>
      </c>
      <c r="S70" s="61" t="s">
        <v>33</v>
      </c>
      <c r="T70" s="129"/>
      <c r="U70" s="57" t="s">
        <v>117</v>
      </c>
      <c r="V70" s="74">
        <v>5407005143537</v>
      </c>
      <c r="W70" s="66">
        <v>15407005143534</v>
      </c>
      <c r="X70" s="66">
        <v>25407005143531</v>
      </c>
      <c r="Y70" s="21" t="s">
        <v>132</v>
      </c>
      <c r="Z70" s="21" t="s">
        <v>235</v>
      </c>
      <c r="AA70" s="21" t="s">
        <v>134</v>
      </c>
      <c r="AB70" s="21" t="s">
        <v>236</v>
      </c>
      <c r="AC70" s="15" t="s">
        <v>237</v>
      </c>
      <c r="AD70" s="21">
        <v>0.187</v>
      </c>
      <c r="AE70" s="21" t="s">
        <v>238</v>
      </c>
      <c r="AF70" s="15" t="s">
        <v>239</v>
      </c>
      <c r="AG70" s="9">
        <v>480</v>
      </c>
    </row>
    <row r="71" spans="1:86" s="319" customFormat="1" ht="138.75" customHeight="1" thickBot="1">
      <c r="A71" s="307" t="s">
        <v>244</v>
      </c>
      <c r="B71" s="308" t="s">
        <v>207</v>
      </c>
      <c r="C71" s="309" t="s">
        <v>130</v>
      </c>
      <c r="D71" s="310" t="s">
        <v>233</v>
      </c>
      <c r="E71" s="310" t="s">
        <v>245</v>
      </c>
      <c r="F71" s="106"/>
      <c r="G71" s="311">
        <v>22.95</v>
      </c>
      <c r="H71" s="312">
        <v>11.475</v>
      </c>
      <c r="I71" s="465"/>
      <c r="J71" s="416"/>
      <c r="K71" s="416">
        <f t="shared" si="2"/>
        <v>11.475</v>
      </c>
      <c r="L71" s="434">
        <f t="shared" si="3"/>
        <v>0</v>
      </c>
      <c r="M71" s="312"/>
      <c r="N71" s="450">
        <v>6404</v>
      </c>
      <c r="O71" s="313"/>
      <c r="P71" s="309">
        <v>4</v>
      </c>
      <c r="Q71" s="309">
        <v>24</v>
      </c>
      <c r="R71" s="310" t="s">
        <v>32</v>
      </c>
      <c r="S71" s="341" t="s">
        <v>33</v>
      </c>
      <c r="T71" s="314"/>
      <c r="U71" s="315" t="s">
        <v>117</v>
      </c>
      <c r="V71" s="316">
        <v>5407005144411</v>
      </c>
      <c r="W71" s="317">
        <v>15407005144418</v>
      </c>
      <c r="X71" s="317">
        <v>25407005144415</v>
      </c>
      <c r="Y71" s="309" t="s">
        <v>132</v>
      </c>
      <c r="Z71" s="309" t="s">
        <v>235</v>
      </c>
      <c r="AA71" s="309" t="s">
        <v>134</v>
      </c>
      <c r="AB71" s="309" t="s">
        <v>236</v>
      </c>
      <c r="AC71" s="318" t="s">
        <v>237</v>
      </c>
      <c r="AD71" s="309">
        <v>0.187</v>
      </c>
      <c r="AE71" s="309" t="s">
        <v>238</v>
      </c>
      <c r="AF71" s="318" t="s">
        <v>239</v>
      </c>
      <c r="AG71" s="309">
        <v>480</v>
      </c>
    </row>
    <row r="72" spans="1:86" s="145" customFormat="1" ht="155.25" customHeight="1" thickBot="1">
      <c r="A72" s="226" t="s">
        <v>251</v>
      </c>
      <c r="B72" s="296" t="s">
        <v>207</v>
      </c>
      <c r="C72" s="228" t="s">
        <v>147</v>
      </c>
      <c r="D72" s="228" t="s">
        <v>233</v>
      </c>
      <c r="E72" s="228" t="s">
        <v>252</v>
      </c>
      <c r="F72" s="227"/>
      <c r="G72" s="229">
        <v>24.95</v>
      </c>
      <c r="H72" s="230">
        <v>12.475</v>
      </c>
      <c r="I72" s="467"/>
      <c r="J72" s="418"/>
      <c r="K72" s="418">
        <f t="shared" si="2"/>
        <v>12.475</v>
      </c>
      <c r="L72" s="436">
        <f t="shared" si="3"/>
        <v>0</v>
      </c>
      <c r="M72" s="230"/>
      <c r="N72" s="450">
        <v>1276</v>
      </c>
      <c r="O72" s="231"/>
      <c r="P72" s="227">
        <v>4</v>
      </c>
      <c r="Q72" s="227">
        <v>24</v>
      </c>
      <c r="R72" s="228" t="s">
        <v>32</v>
      </c>
      <c r="S72" s="297" t="s">
        <v>33</v>
      </c>
      <c r="T72" s="232"/>
      <c r="U72" s="233" t="s">
        <v>117</v>
      </c>
      <c r="V72" s="234">
        <v>5407005144121</v>
      </c>
      <c r="W72" s="235">
        <v>15407005144128</v>
      </c>
      <c r="X72" s="235">
        <v>25407005144125</v>
      </c>
      <c r="Y72" s="228" t="s">
        <v>149</v>
      </c>
      <c r="Z72" s="228" t="s">
        <v>246</v>
      </c>
      <c r="AA72" s="228" t="s">
        <v>151</v>
      </c>
      <c r="AB72" s="228" t="s">
        <v>247</v>
      </c>
      <c r="AC72" s="236" t="s">
        <v>248</v>
      </c>
      <c r="AD72" s="228">
        <v>0.23799999999999999</v>
      </c>
      <c r="AE72" s="228" t="s">
        <v>249</v>
      </c>
      <c r="AF72" s="236" t="s">
        <v>250</v>
      </c>
      <c r="AG72" s="322">
        <v>480</v>
      </c>
      <c r="AH72" s="11"/>
    </row>
    <row r="73" spans="1:86" ht="155.25" customHeight="1" thickBot="1">
      <c r="A73" s="307" t="s">
        <v>253</v>
      </c>
      <c r="B73" s="308" t="s">
        <v>207</v>
      </c>
      <c r="C73" s="310" t="s">
        <v>147</v>
      </c>
      <c r="D73" s="310" t="s">
        <v>233</v>
      </c>
      <c r="E73" s="310" t="s">
        <v>254</v>
      </c>
      <c r="F73" s="309"/>
      <c r="G73" s="311">
        <v>24.95</v>
      </c>
      <c r="H73" s="312">
        <v>12.475</v>
      </c>
      <c r="I73" s="465"/>
      <c r="J73" s="416"/>
      <c r="K73" s="416">
        <f t="shared" si="2"/>
        <v>12.475</v>
      </c>
      <c r="L73" s="434">
        <f t="shared" si="3"/>
        <v>0</v>
      </c>
      <c r="M73" s="312"/>
      <c r="N73" s="450">
        <v>1004</v>
      </c>
      <c r="O73" s="346"/>
      <c r="P73" s="309">
        <v>4</v>
      </c>
      <c r="Q73" s="309">
        <v>24</v>
      </c>
      <c r="R73" s="354" t="s">
        <v>32</v>
      </c>
      <c r="S73" s="341" t="s">
        <v>33</v>
      </c>
      <c r="T73" s="314"/>
      <c r="U73" s="315" t="s">
        <v>117</v>
      </c>
      <c r="V73" s="316">
        <v>5407005144428</v>
      </c>
      <c r="W73" s="317">
        <v>15407005144425</v>
      </c>
      <c r="X73" s="317" t="s">
        <v>255</v>
      </c>
      <c r="Y73" s="310" t="s">
        <v>149</v>
      </c>
      <c r="Z73" s="310" t="s">
        <v>246</v>
      </c>
      <c r="AA73" s="310" t="s">
        <v>151</v>
      </c>
      <c r="AB73" s="310" t="s">
        <v>247</v>
      </c>
      <c r="AC73" s="318" t="s">
        <v>248</v>
      </c>
      <c r="AD73" s="310">
        <v>0.23799999999999999</v>
      </c>
      <c r="AE73" s="310" t="s">
        <v>249</v>
      </c>
      <c r="AF73" s="318" t="s">
        <v>250</v>
      </c>
      <c r="AG73" s="309">
        <v>480</v>
      </c>
      <c r="AH73" s="11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145"/>
      <c r="CC73" s="145"/>
      <c r="CD73" s="145"/>
      <c r="CE73" s="145"/>
      <c r="CF73" s="145"/>
      <c r="CG73" s="145"/>
      <c r="CH73" s="145"/>
    </row>
    <row r="74" spans="1:86" ht="147.75" customHeight="1">
      <c r="A74" s="263" t="s">
        <v>261</v>
      </c>
      <c r="B74" s="293" t="s">
        <v>256</v>
      </c>
      <c r="C74" s="252" t="s">
        <v>160</v>
      </c>
      <c r="D74" s="251" t="s">
        <v>257</v>
      </c>
      <c r="E74" s="251" t="s">
        <v>262</v>
      </c>
      <c r="F74" s="9"/>
      <c r="G74" s="255">
        <v>36.950000000000003</v>
      </c>
      <c r="H74" s="256">
        <v>18.475000000000001</v>
      </c>
      <c r="I74" s="466"/>
      <c r="J74" s="417"/>
      <c r="K74" s="417">
        <f t="shared" si="2"/>
        <v>18.475000000000001</v>
      </c>
      <c r="L74" s="435">
        <f t="shared" si="3"/>
        <v>0</v>
      </c>
      <c r="M74" s="256"/>
      <c r="N74" s="450">
        <v>3040</v>
      </c>
      <c r="O74" s="294"/>
      <c r="P74" s="252">
        <v>4</v>
      </c>
      <c r="Q74" s="252">
        <v>24</v>
      </c>
      <c r="R74" s="251" t="s">
        <v>32</v>
      </c>
      <c r="S74" s="61" t="s">
        <v>33</v>
      </c>
      <c r="T74" s="223"/>
      <c r="U74" s="57" t="s">
        <v>34</v>
      </c>
      <c r="V74" s="298">
        <v>5407005144503</v>
      </c>
      <c r="W74" s="261">
        <v>15407005144500</v>
      </c>
      <c r="X74" s="261">
        <v>25407005144507</v>
      </c>
      <c r="Y74" s="252" t="s">
        <v>112</v>
      </c>
      <c r="Z74" s="252" t="s">
        <v>258</v>
      </c>
      <c r="AA74" s="252" t="s">
        <v>163</v>
      </c>
      <c r="AB74" s="252" t="s">
        <v>164</v>
      </c>
      <c r="AC74" s="262" t="s">
        <v>259</v>
      </c>
      <c r="AD74" s="252">
        <v>0.35299999999999998</v>
      </c>
      <c r="AE74" s="252" t="s">
        <v>440</v>
      </c>
      <c r="AF74" s="262" t="s">
        <v>260</v>
      </c>
      <c r="AG74" s="252">
        <v>480</v>
      </c>
      <c r="AH74" s="11"/>
    </row>
    <row r="75" spans="1:86" ht="147.75" customHeight="1" thickBot="1">
      <c r="A75" s="242" t="s">
        <v>263</v>
      </c>
      <c r="B75" s="290" t="s">
        <v>256</v>
      </c>
      <c r="C75" s="243" t="s">
        <v>160</v>
      </c>
      <c r="D75" s="244" t="s">
        <v>257</v>
      </c>
      <c r="E75" s="244" t="s">
        <v>264</v>
      </c>
      <c r="F75" s="106"/>
      <c r="G75" s="245">
        <v>36.950000000000003</v>
      </c>
      <c r="H75" s="246">
        <v>18.475000000000001</v>
      </c>
      <c r="I75" s="462"/>
      <c r="J75" s="413"/>
      <c r="K75" s="413">
        <f t="shared" si="2"/>
        <v>18.475000000000001</v>
      </c>
      <c r="L75" s="431">
        <f t="shared" si="3"/>
        <v>0</v>
      </c>
      <c r="M75" s="246"/>
      <c r="N75" s="450">
        <v>4740</v>
      </c>
      <c r="O75" s="276"/>
      <c r="P75" s="243">
        <v>4</v>
      </c>
      <c r="Q75" s="243">
        <v>24</v>
      </c>
      <c r="R75" s="244" t="s">
        <v>32</v>
      </c>
      <c r="S75" s="343" t="s">
        <v>33</v>
      </c>
      <c r="T75" s="264"/>
      <c r="U75" s="247">
        <v>96170000</v>
      </c>
      <c r="V75" s="248">
        <v>5407005144510</v>
      </c>
      <c r="W75" s="249">
        <v>15407005144517</v>
      </c>
      <c r="X75" s="249">
        <v>25407005144514</v>
      </c>
      <c r="Y75" s="243" t="s">
        <v>112</v>
      </c>
      <c r="Z75" s="243" t="s">
        <v>258</v>
      </c>
      <c r="AA75" s="243" t="s">
        <v>163</v>
      </c>
      <c r="AB75" s="243" t="s">
        <v>164</v>
      </c>
      <c r="AC75" s="250" t="s">
        <v>259</v>
      </c>
      <c r="AD75" s="243">
        <v>0.35299999999999998</v>
      </c>
      <c r="AE75" s="243" t="s">
        <v>440</v>
      </c>
      <c r="AF75" s="250" t="s">
        <v>260</v>
      </c>
      <c r="AG75" s="243">
        <v>480</v>
      </c>
      <c r="AH75" s="11"/>
    </row>
    <row r="76" spans="1:86" ht="148.15" customHeight="1">
      <c r="A76" s="68" t="s">
        <v>265</v>
      </c>
      <c r="B76" s="69" t="s">
        <v>266</v>
      </c>
      <c r="C76" s="25" t="s">
        <v>160</v>
      </c>
      <c r="D76" s="89" t="s">
        <v>267</v>
      </c>
      <c r="E76" s="89" t="s">
        <v>65</v>
      </c>
      <c r="F76" s="292"/>
      <c r="G76" s="121">
        <v>34.950000000000003</v>
      </c>
      <c r="H76" s="132">
        <v>17.475000000000001</v>
      </c>
      <c r="I76" s="456"/>
      <c r="J76" s="407"/>
      <c r="K76" s="407">
        <f t="shared" si="2"/>
        <v>17.475000000000001</v>
      </c>
      <c r="L76" s="425">
        <f t="shared" si="3"/>
        <v>0</v>
      </c>
      <c r="M76" s="132"/>
      <c r="N76" s="450">
        <v>6445</v>
      </c>
      <c r="P76" s="25">
        <v>4</v>
      </c>
      <c r="Q76" s="25">
        <v>16</v>
      </c>
      <c r="R76" s="89" t="s">
        <v>32</v>
      </c>
      <c r="S76" s="89" t="s">
        <v>33</v>
      </c>
      <c r="T76" s="225"/>
      <c r="U76" s="209" t="s">
        <v>34</v>
      </c>
      <c r="V76" s="210">
        <v>5407005142653</v>
      </c>
      <c r="W76" s="211">
        <v>15407005142650</v>
      </c>
      <c r="X76" s="211">
        <v>25407005142657</v>
      </c>
      <c r="Y76" s="25" t="s">
        <v>268</v>
      </c>
      <c r="Z76" s="25" t="s">
        <v>269</v>
      </c>
      <c r="AA76" s="25" t="s">
        <v>270</v>
      </c>
      <c r="AB76" s="25" t="s">
        <v>271</v>
      </c>
      <c r="AC76" s="212" t="s">
        <v>272</v>
      </c>
      <c r="AD76" s="25">
        <v>0.375</v>
      </c>
      <c r="AE76" s="25" t="s">
        <v>273</v>
      </c>
      <c r="AF76" s="212" t="s">
        <v>274</v>
      </c>
      <c r="AG76" s="25">
        <v>560</v>
      </c>
      <c r="AH76" s="11"/>
    </row>
    <row r="77" spans="1:86" s="208" customFormat="1" ht="148.15" customHeight="1" thickBot="1">
      <c r="A77" s="300" t="s">
        <v>275</v>
      </c>
      <c r="B77" s="301" t="s">
        <v>266</v>
      </c>
      <c r="C77" s="265" t="s">
        <v>160</v>
      </c>
      <c r="D77" s="266" t="s">
        <v>267</v>
      </c>
      <c r="E77" s="266" t="s">
        <v>168</v>
      </c>
      <c r="F77" s="281"/>
      <c r="G77" s="267">
        <v>34.950000000000003</v>
      </c>
      <c r="H77" s="268">
        <v>17.475000000000001</v>
      </c>
      <c r="I77" s="461"/>
      <c r="J77" s="412"/>
      <c r="K77" s="412">
        <f t="shared" si="2"/>
        <v>17.475000000000001</v>
      </c>
      <c r="L77" s="430">
        <f t="shared" si="3"/>
        <v>0</v>
      </c>
      <c r="M77" s="268"/>
      <c r="N77" s="450">
        <v>560</v>
      </c>
      <c r="O77" s="282"/>
      <c r="P77" s="265">
        <v>4</v>
      </c>
      <c r="Q77" s="265">
        <v>16</v>
      </c>
      <c r="R77" s="266" t="s">
        <v>32</v>
      </c>
      <c r="S77" s="305" t="s">
        <v>206</v>
      </c>
      <c r="T77" s="287"/>
      <c r="U77" s="270" t="s">
        <v>34</v>
      </c>
      <c r="V77" s="271">
        <v>5407005144060</v>
      </c>
      <c r="W77" s="272">
        <v>15407005144067</v>
      </c>
      <c r="X77" s="272">
        <v>25407005144064</v>
      </c>
      <c r="Y77" s="265" t="s">
        <v>268</v>
      </c>
      <c r="Z77" s="265" t="s">
        <v>269</v>
      </c>
      <c r="AA77" s="265" t="s">
        <v>270</v>
      </c>
      <c r="AB77" s="265" t="s">
        <v>271</v>
      </c>
      <c r="AC77" s="273" t="s">
        <v>272</v>
      </c>
      <c r="AD77" s="265">
        <v>0.375</v>
      </c>
      <c r="AE77" s="265" t="s">
        <v>273</v>
      </c>
      <c r="AF77" s="273" t="s">
        <v>274</v>
      </c>
      <c r="AG77" s="265">
        <v>560</v>
      </c>
      <c r="AH77" s="142"/>
    </row>
    <row r="78" spans="1:86" s="299" customFormat="1" ht="148.15" customHeight="1">
      <c r="A78" s="300" t="s">
        <v>276</v>
      </c>
      <c r="B78" s="301" t="s">
        <v>266</v>
      </c>
      <c r="C78" s="265" t="s">
        <v>160</v>
      </c>
      <c r="D78" s="266" t="s">
        <v>267</v>
      </c>
      <c r="E78" s="266" t="s">
        <v>43</v>
      </c>
      <c r="F78" s="6"/>
      <c r="G78" s="267">
        <v>34.950000000000003</v>
      </c>
      <c r="H78" s="268">
        <v>17.475000000000001</v>
      </c>
      <c r="I78" s="461"/>
      <c r="J78" s="412"/>
      <c r="K78" s="412">
        <f t="shared" si="2"/>
        <v>17.475000000000001</v>
      </c>
      <c r="L78" s="430">
        <f t="shared" si="3"/>
        <v>0</v>
      </c>
      <c r="M78" s="268"/>
      <c r="N78" s="450">
        <v>764</v>
      </c>
      <c r="O78" s="282"/>
      <c r="P78" s="265">
        <v>4</v>
      </c>
      <c r="Q78" s="265">
        <v>16</v>
      </c>
      <c r="R78" s="266" t="s">
        <v>32</v>
      </c>
      <c r="S78" s="269" t="s">
        <v>33</v>
      </c>
      <c r="T78" s="277"/>
      <c r="U78" s="270" t="s">
        <v>34</v>
      </c>
      <c r="V78" s="271">
        <v>5407005144527</v>
      </c>
      <c r="W78" s="272">
        <v>15407005144524</v>
      </c>
      <c r="X78" s="272">
        <v>25407005144521</v>
      </c>
      <c r="Y78" s="265" t="s">
        <v>268</v>
      </c>
      <c r="Z78" s="265" t="s">
        <v>269</v>
      </c>
      <c r="AA78" s="265" t="s">
        <v>270</v>
      </c>
      <c r="AB78" s="265" t="s">
        <v>271</v>
      </c>
      <c r="AC78" s="273" t="s">
        <v>272</v>
      </c>
      <c r="AD78" s="265">
        <v>0.375</v>
      </c>
      <c r="AE78" s="265" t="s">
        <v>273</v>
      </c>
      <c r="AF78" s="273" t="s">
        <v>274</v>
      </c>
      <c r="AG78" s="265">
        <v>560</v>
      </c>
      <c r="AH78" s="11"/>
    </row>
    <row r="79" spans="1:86" s="299" customFormat="1" ht="148.15" customHeight="1" thickBot="1">
      <c r="A79" s="302" t="s">
        <v>277</v>
      </c>
      <c r="B79" s="303" t="s">
        <v>266</v>
      </c>
      <c r="C79" s="114" t="s">
        <v>160</v>
      </c>
      <c r="D79" s="116" t="s">
        <v>267</v>
      </c>
      <c r="E79" s="116" t="s">
        <v>278</v>
      </c>
      <c r="F79" s="120"/>
      <c r="G79" s="196">
        <v>34.950000000000003</v>
      </c>
      <c r="H79" s="237">
        <v>17.475000000000001</v>
      </c>
      <c r="I79" s="468"/>
      <c r="J79" s="419"/>
      <c r="K79" s="419">
        <f t="shared" si="2"/>
        <v>17.475000000000001</v>
      </c>
      <c r="L79" s="437">
        <f t="shared" si="3"/>
        <v>0</v>
      </c>
      <c r="M79" s="237"/>
      <c r="N79" s="450">
        <v>3780</v>
      </c>
      <c r="O79" s="286"/>
      <c r="P79" s="114">
        <v>4</v>
      </c>
      <c r="Q79" s="114">
        <v>16</v>
      </c>
      <c r="R79" s="116" t="s">
        <v>32</v>
      </c>
      <c r="S79" s="356" t="s">
        <v>33</v>
      </c>
      <c r="T79" s="352"/>
      <c r="U79" s="315" t="s">
        <v>34</v>
      </c>
      <c r="V79" s="160">
        <v>5407005144534</v>
      </c>
      <c r="W79" s="161">
        <v>15407005144531</v>
      </c>
      <c r="X79" s="161">
        <v>25407005144538</v>
      </c>
      <c r="Y79" s="309" t="s">
        <v>268</v>
      </c>
      <c r="Z79" s="114" t="s">
        <v>269</v>
      </c>
      <c r="AA79" s="309" t="s">
        <v>270</v>
      </c>
      <c r="AB79" s="114" t="s">
        <v>271</v>
      </c>
      <c r="AC79" s="150" t="s">
        <v>272</v>
      </c>
      <c r="AD79" s="114">
        <v>0.375</v>
      </c>
      <c r="AE79" s="114" t="s">
        <v>273</v>
      </c>
      <c r="AF79" s="150" t="s">
        <v>274</v>
      </c>
      <c r="AG79" s="114">
        <v>560</v>
      </c>
      <c r="AH79" s="11"/>
    </row>
    <row r="80" spans="1:86" s="164" customFormat="1" ht="148.15" customHeight="1">
      <c r="A80" s="470" t="s">
        <v>279</v>
      </c>
      <c r="B80" s="206" t="s">
        <v>280</v>
      </c>
      <c r="C80" s="21" t="s">
        <v>281</v>
      </c>
      <c r="D80" s="20" t="s">
        <v>282</v>
      </c>
      <c r="E80" s="20" t="s">
        <v>283</v>
      </c>
      <c r="F80" s="119"/>
      <c r="G80" s="24">
        <v>44.95</v>
      </c>
      <c r="H80" s="26">
        <v>22.475000000000001</v>
      </c>
      <c r="I80" s="455"/>
      <c r="J80" s="406"/>
      <c r="K80" s="406">
        <f t="shared" si="2"/>
        <v>22.475000000000001</v>
      </c>
      <c r="L80" s="424">
        <f t="shared" si="3"/>
        <v>0</v>
      </c>
      <c r="M80" s="26"/>
      <c r="N80" s="450">
        <v>5964</v>
      </c>
      <c r="O80" s="207"/>
      <c r="P80" s="21">
        <v>4</v>
      </c>
      <c r="Q80" s="21">
        <v>8</v>
      </c>
      <c r="R80" s="20"/>
      <c r="S80" s="291"/>
      <c r="T80" s="194"/>
      <c r="U80" s="101">
        <v>96170000</v>
      </c>
      <c r="V80" s="102">
        <v>5407005144305</v>
      </c>
      <c r="W80" s="103">
        <v>15407005144302</v>
      </c>
      <c r="X80" s="103">
        <v>25407005144309</v>
      </c>
      <c r="Y80" s="21" t="s">
        <v>417</v>
      </c>
      <c r="Z80" s="21" t="s">
        <v>415</v>
      </c>
      <c r="AA80" s="21" t="s">
        <v>416</v>
      </c>
      <c r="AB80" s="21" t="s">
        <v>436</v>
      </c>
      <c r="AC80" s="104" t="s">
        <v>437</v>
      </c>
      <c r="AD80" s="21">
        <v>0.51</v>
      </c>
      <c r="AE80" s="21" t="s">
        <v>438</v>
      </c>
      <c r="AF80" s="104" t="s">
        <v>439</v>
      </c>
      <c r="AG80" s="137" t="e">
        <v>#N/A</v>
      </c>
      <c r="AH80" s="21"/>
    </row>
    <row r="81" spans="1:86" s="52" customFormat="1" ht="148.15" customHeight="1">
      <c r="A81" s="471" t="s">
        <v>285</v>
      </c>
      <c r="B81" s="205" t="s">
        <v>280</v>
      </c>
      <c r="C81" s="9" t="s">
        <v>281</v>
      </c>
      <c r="D81" s="8" t="s">
        <v>282</v>
      </c>
      <c r="E81" s="8" t="s">
        <v>286</v>
      </c>
      <c r="F81" s="49"/>
      <c r="G81" s="10">
        <v>44.95</v>
      </c>
      <c r="H81" s="27">
        <v>22.475000000000001</v>
      </c>
      <c r="I81" s="446"/>
      <c r="J81" s="403"/>
      <c r="K81" s="403">
        <f t="shared" si="2"/>
        <v>22.475000000000001</v>
      </c>
      <c r="L81" s="421">
        <f t="shared" si="3"/>
        <v>0</v>
      </c>
      <c r="M81" s="27"/>
      <c r="N81" s="450">
        <v>4356</v>
      </c>
      <c r="O81" s="135"/>
      <c r="P81" s="21">
        <v>4</v>
      </c>
      <c r="Q81" s="21">
        <v>8</v>
      </c>
      <c r="R81" s="8"/>
      <c r="S81" s="291"/>
      <c r="T81" s="194"/>
      <c r="U81" s="57">
        <v>96170000</v>
      </c>
      <c r="V81" s="74">
        <v>5407005144312</v>
      </c>
      <c r="W81" s="66">
        <v>15407005144319</v>
      </c>
      <c r="X81" s="66">
        <v>25407005144316</v>
      </c>
      <c r="Y81" s="9" t="s">
        <v>417</v>
      </c>
      <c r="Z81" s="21" t="s">
        <v>415</v>
      </c>
      <c r="AA81" s="21" t="s">
        <v>416</v>
      </c>
      <c r="AB81" s="21" t="s">
        <v>436</v>
      </c>
      <c r="AC81" s="104" t="s">
        <v>437</v>
      </c>
      <c r="AD81" s="21">
        <v>0.51</v>
      </c>
      <c r="AE81" s="21" t="s">
        <v>438</v>
      </c>
      <c r="AF81" s="104" t="s">
        <v>439</v>
      </c>
      <c r="AG81" s="136" t="e">
        <v>#N/A</v>
      </c>
      <c r="AH81" s="9"/>
    </row>
    <row r="82" spans="1:86" s="52" customFormat="1" ht="148.15" customHeight="1">
      <c r="A82" s="471" t="s">
        <v>287</v>
      </c>
      <c r="B82" s="205" t="s">
        <v>280</v>
      </c>
      <c r="C82" s="9" t="s">
        <v>281</v>
      </c>
      <c r="D82" s="8" t="s">
        <v>282</v>
      </c>
      <c r="E82" s="8" t="s">
        <v>288</v>
      </c>
      <c r="F82" s="49"/>
      <c r="G82" s="10">
        <v>44.95</v>
      </c>
      <c r="H82" s="27">
        <v>22.475000000000001</v>
      </c>
      <c r="I82" s="446"/>
      <c r="J82" s="403"/>
      <c r="K82" s="403">
        <f t="shared" si="2"/>
        <v>22.475000000000001</v>
      </c>
      <c r="L82" s="421">
        <f t="shared" si="3"/>
        <v>0</v>
      </c>
      <c r="M82" s="27"/>
      <c r="N82" s="450">
        <v>4828</v>
      </c>
      <c r="O82" s="135"/>
      <c r="P82" s="21">
        <v>4</v>
      </c>
      <c r="Q82" s="21">
        <v>8</v>
      </c>
      <c r="R82" s="8"/>
      <c r="S82" s="291"/>
      <c r="T82" s="194"/>
      <c r="U82" s="57">
        <v>96170000</v>
      </c>
      <c r="V82" s="74">
        <v>5407005144329</v>
      </c>
      <c r="W82" s="66">
        <v>15407005144326</v>
      </c>
      <c r="X82" s="66">
        <v>25407005144323</v>
      </c>
      <c r="Y82" s="9" t="s">
        <v>417</v>
      </c>
      <c r="Z82" s="21" t="s">
        <v>415</v>
      </c>
      <c r="AA82" s="21" t="s">
        <v>416</v>
      </c>
      <c r="AB82" s="21" t="s">
        <v>436</v>
      </c>
      <c r="AC82" s="104" t="s">
        <v>437</v>
      </c>
      <c r="AD82" s="21">
        <v>0.51</v>
      </c>
      <c r="AE82" s="21" t="s">
        <v>438</v>
      </c>
      <c r="AF82" s="104" t="s">
        <v>439</v>
      </c>
      <c r="AG82" s="136" t="e">
        <v>#N/A</v>
      </c>
      <c r="AH82" s="9"/>
    </row>
    <row r="83" spans="1:86" s="52" customFormat="1" ht="148.15" customHeight="1">
      <c r="A83" s="471" t="s">
        <v>289</v>
      </c>
      <c r="B83" s="205" t="s">
        <v>280</v>
      </c>
      <c r="C83" s="9" t="s">
        <v>281</v>
      </c>
      <c r="D83" s="8" t="s">
        <v>282</v>
      </c>
      <c r="E83" s="8" t="s">
        <v>290</v>
      </c>
      <c r="F83" s="49"/>
      <c r="G83" s="10">
        <v>44.95</v>
      </c>
      <c r="H83" s="27">
        <v>22.475000000000001</v>
      </c>
      <c r="I83" s="446"/>
      <c r="J83" s="403"/>
      <c r="K83" s="403">
        <f t="shared" si="2"/>
        <v>22.475000000000001</v>
      </c>
      <c r="L83" s="421">
        <f t="shared" si="3"/>
        <v>0</v>
      </c>
      <c r="M83" s="27"/>
      <c r="N83" s="450">
        <v>4624</v>
      </c>
      <c r="O83" s="135"/>
      <c r="P83" s="9">
        <v>4</v>
      </c>
      <c r="Q83" s="9">
        <v>8</v>
      </c>
      <c r="R83" s="8"/>
      <c r="S83" s="342"/>
      <c r="T83" s="194"/>
      <c r="U83" s="57">
        <v>96170000</v>
      </c>
      <c r="V83" s="74">
        <v>5407005144336</v>
      </c>
      <c r="W83" s="66">
        <v>15407005144333</v>
      </c>
      <c r="X83" s="66">
        <v>25407005144330</v>
      </c>
      <c r="Y83" s="9" t="s">
        <v>417</v>
      </c>
      <c r="Z83" s="9" t="s">
        <v>415</v>
      </c>
      <c r="AA83" s="9" t="s">
        <v>416</v>
      </c>
      <c r="AB83" s="9" t="s">
        <v>436</v>
      </c>
      <c r="AC83" s="15" t="s">
        <v>437</v>
      </c>
      <c r="AD83" s="9">
        <v>0.51</v>
      </c>
      <c r="AE83" s="9" t="s">
        <v>438</v>
      </c>
      <c r="AF83" s="15" t="s">
        <v>439</v>
      </c>
      <c r="AG83" s="136" t="e">
        <v>#N/A</v>
      </c>
      <c r="AH83" s="9"/>
    </row>
    <row r="84" spans="1:86" s="335" customFormat="1" ht="148.15" customHeight="1" thickBot="1">
      <c r="A84" s="472" t="s">
        <v>492</v>
      </c>
      <c r="B84" s="303" t="s">
        <v>280</v>
      </c>
      <c r="C84" s="114" t="s">
        <v>281</v>
      </c>
      <c r="D84" s="114" t="s">
        <v>282</v>
      </c>
      <c r="E84" s="116" t="s">
        <v>435</v>
      </c>
      <c r="F84" s="116"/>
      <c r="G84" s="196">
        <v>44.95</v>
      </c>
      <c r="H84" s="117">
        <v>22.475000000000001</v>
      </c>
      <c r="I84" s="459"/>
      <c r="J84" s="410"/>
      <c r="K84" s="410">
        <f t="shared" si="2"/>
        <v>22.475000000000001</v>
      </c>
      <c r="L84" s="428">
        <f t="shared" si="3"/>
        <v>0</v>
      </c>
      <c r="M84" s="117"/>
      <c r="N84" s="450">
        <v>4728</v>
      </c>
      <c r="O84" s="286"/>
      <c r="P84" s="114">
        <v>4</v>
      </c>
      <c r="Q84" s="114">
        <v>8</v>
      </c>
      <c r="R84" s="116"/>
      <c r="S84" s="359" t="s">
        <v>33</v>
      </c>
      <c r="T84" s="334" t="s">
        <v>284</v>
      </c>
      <c r="U84" s="159">
        <v>96170000</v>
      </c>
      <c r="V84" s="160">
        <v>5407005144763</v>
      </c>
      <c r="W84" s="161">
        <v>15407005144760</v>
      </c>
      <c r="X84" s="161">
        <v>25407005144767</v>
      </c>
      <c r="Y84" s="114" t="s">
        <v>417</v>
      </c>
      <c r="Z84" s="114" t="s">
        <v>415</v>
      </c>
      <c r="AA84" s="114" t="s">
        <v>416</v>
      </c>
      <c r="AB84" s="114" t="s">
        <v>436</v>
      </c>
      <c r="AC84" s="150" t="s">
        <v>437</v>
      </c>
      <c r="AD84" s="114">
        <v>0.51</v>
      </c>
      <c r="AE84" s="114" t="s">
        <v>438</v>
      </c>
      <c r="AF84" s="150" t="s">
        <v>439</v>
      </c>
      <c r="AG84" s="151" t="e">
        <v>#N/A</v>
      </c>
      <c r="AH84" s="114"/>
    </row>
    <row r="85" spans="1:86" ht="147.75" customHeight="1">
      <c r="A85" s="68" t="s">
        <v>456</v>
      </c>
      <c r="B85" s="69" t="s">
        <v>291</v>
      </c>
      <c r="C85" s="25" t="s">
        <v>464</v>
      </c>
      <c r="D85" s="20" t="s">
        <v>466</v>
      </c>
      <c r="E85" s="152" t="s">
        <v>92</v>
      </c>
      <c r="F85" s="25"/>
      <c r="G85" s="121">
        <v>11</v>
      </c>
      <c r="H85" s="132">
        <v>5.5</v>
      </c>
      <c r="I85" s="456"/>
      <c r="J85" s="407"/>
      <c r="K85" s="407">
        <f t="shared" si="2"/>
        <v>5.5</v>
      </c>
      <c r="L85" s="425">
        <f t="shared" si="3"/>
        <v>0</v>
      </c>
      <c r="M85" s="132"/>
      <c r="N85" s="450">
        <v>2760</v>
      </c>
      <c r="O85" s="34"/>
      <c r="P85" s="21">
        <v>12</v>
      </c>
      <c r="Q85" s="21">
        <v>96</v>
      </c>
      <c r="R85" s="20" t="s">
        <v>32</v>
      </c>
      <c r="S85" s="139" t="s">
        <v>33</v>
      </c>
      <c r="T85" s="139"/>
      <c r="U85" s="101">
        <v>34022090</v>
      </c>
      <c r="V85" s="102">
        <v>5407005144213</v>
      </c>
      <c r="W85" s="103">
        <v>15407005144210</v>
      </c>
      <c r="X85" s="103">
        <v>25407005144217</v>
      </c>
      <c r="Y85" s="21" t="s">
        <v>292</v>
      </c>
      <c r="Z85" s="21" t="s">
        <v>293</v>
      </c>
      <c r="AA85" s="21" t="s">
        <v>97</v>
      </c>
      <c r="AB85" s="21" t="s">
        <v>294</v>
      </c>
      <c r="AC85" s="104" t="s">
        <v>295</v>
      </c>
      <c r="AD85" s="21">
        <v>0.14499999999999999</v>
      </c>
      <c r="AE85" s="104" t="s">
        <v>296</v>
      </c>
      <c r="AF85" s="138"/>
      <c r="AG85" s="21">
        <v>1536</v>
      </c>
      <c r="AH85" s="11"/>
    </row>
    <row r="86" spans="1:86" ht="147.75" customHeight="1">
      <c r="A86" s="76" t="s">
        <v>297</v>
      </c>
      <c r="B86" s="69" t="s">
        <v>298</v>
      </c>
      <c r="C86" s="22" t="s">
        <v>299</v>
      </c>
      <c r="D86" s="8" t="s">
        <v>300</v>
      </c>
      <c r="E86" s="88" t="s">
        <v>92</v>
      </c>
      <c r="F86" s="22"/>
      <c r="G86" s="23">
        <v>16</v>
      </c>
      <c r="H86" s="70">
        <v>8</v>
      </c>
      <c r="I86" s="460"/>
      <c r="J86" s="411"/>
      <c r="K86" s="411">
        <f t="shared" si="2"/>
        <v>8</v>
      </c>
      <c r="L86" s="429">
        <f t="shared" si="3"/>
        <v>0</v>
      </c>
      <c r="M86" s="70"/>
      <c r="N86" s="450">
        <v>1122</v>
      </c>
      <c r="O86" s="34"/>
      <c r="P86" s="9">
        <v>6</v>
      </c>
      <c r="Q86" s="9">
        <v>24</v>
      </c>
      <c r="R86" s="8" t="s">
        <v>32</v>
      </c>
      <c r="S86" s="20" t="s">
        <v>33</v>
      </c>
      <c r="T86" s="129"/>
      <c r="U86" s="57">
        <v>96031000</v>
      </c>
      <c r="V86" s="74">
        <v>5407005143131</v>
      </c>
      <c r="W86" s="66">
        <v>15407005143138</v>
      </c>
      <c r="X86" s="66">
        <v>25407005143135</v>
      </c>
      <c r="Y86" s="21" t="s">
        <v>301</v>
      </c>
      <c r="Z86" s="9" t="s">
        <v>302</v>
      </c>
      <c r="AA86" s="9" t="s">
        <v>97</v>
      </c>
      <c r="AB86" s="9" t="s">
        <v>441</v>
      </c>
      <c r="AC86" s="15" t="s">
        <v>303</v>
      </c>
      <c r="AD86" s="9">
        <v>0.108</v>
      </c>
      <c r="AE86" s="15" t="s">
        <v>442</v>
      </c>
      <c r="AF86" s="15" t="s">
        <v>304</v>
      </c>
      <c r="AG86" s="9">
        <v>384</v>
      </c>
      <c r="AH86" s="11"/>
    </row>
    <row r="87" spans="1:86" ht="147.75" customHeight="1">
      <c r="A87" s="76" t="s">
        <v>305</v>
      </c>
      <c r="B87" s="69" t="s">
        <v>306</v>
      </c>
      <c r="C87" s="22" t="s">
        <v>307</v>
      </c>
      <c r="D87" s="8" t="s">
        <v>308</v>
      </c>
      <c r="E87" s="88" t="s">
        <v>309</v>
      </c>
      <c r="F87" s="22"/>
      <c r="G87" s="23">
        <v>10</v>
      </c>
      <c r="H87" s="70">
        <v>5</v>
      </c>
      <c r="I87" s="460"/>
      <c r="J87" s="411"/>
      <c r="K87" s="411">
        <f t="shared" si="2"/>
        <v>5</v>
      </c>
      <c r="L87" s="429">
        <f t="shared" si="3"/>
        <v>0</v>
      </c>
      <c r="M87" s="70"/>
      <c r="N87" s="450">
        <v>1268</v>
      </c>
      <c r="O87" s="34"/>
      <c r="P87" s="9">
        <v>4</v>
      </c>
      <c r="Q87" s="9">
        <v>24</v>
      </c>
      <c r="R87" s="8" t="s">
        <v>32</v>
      </c>
      <c r="S87" s="20" t="s">
        <v>33</v>
      </c>
      <c r="T87" s="129"/>
      <c r="U87" s="57">
        <v>39233010</v>
      </c>
      <c r="V87" s="74">
        <v>5407005142509</v>
      </c>
      <c r="W87" s="66">
        <v>15407005142506</v>
      </c>
      <c r="X87" s="66">
        <v>25407005142503</v>
      </c>
      <c r="Y87" s="21" t="s">
        <v>310</v>
      </c>
      <c r="Z87" s="9" t="s">
        <v>311</v>
      </c>
      <c r="AA87" s="9" t="s">
        <v>97</v>
      </c>
      <c r="AB87" s="9" t="s">
        <v>312</v>
      </c>
      <c r="AC87" s="15" t="s">
        <v>313</v>
      </c>
      <c r="AD87" s="9">
        <v>0.115</v>
      </c>
      <c r="AE87" s="15" t="s">
        <v>314</v>
      </c>
      <c r="AF87" s="15" t="s">
        <v>315</v>
      </c>
      <c r="AG87" s="9">
        <v>1440</v>
      </c>
      <c r="AH87" s="11"/>
    </row>
    <row r="88" spans="1:86" ht="147.75" customHeight="1">
      <c r="A88" s="76" t="s">
        <v>316</v>
      </c>
      <c r="B88" s="69" t="s">
        <v>317</v>
      </c>
      <c r="C88" s="22" t="s">
        <v>318</v>
      </c>
      <c r="D88" s="8" t="s">
        <v>319</v>
      </c>
      <c r="E88" s="88" t="s">
        <v>309</v>
      </c>
      <c r="F88" s="22"/>
      <c r="G88" s="23">
        <v>15</v>
      </c>
      <c r="H88" s="70">
        <v>7.5</v>
      </c>
      <c r="I88" s="460"/>
      <c r="J88" s="411"/>
      <c r="K88" s="411">
        <f t="shared" si="2"/>
        <v>7.5</v>
      </c>
      <c r="L88" s="429">
        <f t="shared" si="3"/>
        <v>0</v>
      </c>
      <c r="M88" s="70"/>
      <c r="N88" s="450">
        <v>52</v>
      </c>
      <c r="O88" s="34"/>
      <c r="P88" s="9">
        <v>4</v>
      </c>
      <c r="Q88" s="9">
        <v>24</v>
      </c>
      <c r="R88" s="8" t="s">
        <v>32</v>
      </c>
      <c r="S88" s="216" t="s">
        <v>206</v>
      </c>
      <c r="T88" s="214"/>
      <c r="U88" s="57">
        <v>39233010</v>
      </c>
      <c r="V88" s="74">
        <v>5407005142493</v>
      </c>
      <c r="W88" s="66">
        <v>15407005142490</v>
      </c>
      <c r="X88" s="66">
        <v>25407005142497</v>
      </c>
      <c r="Y88" s="21" t="s">
        <v>310</v>
      </c>
      <c r="Z88" s="9" t="s">
        <v>320</v>
      </c>
      <c r="AA88" s="9" t="s">
        <v>97</v>
      </c>
      <c r="AB88" s="9" t="s">
        <v>321</v>
      </c>
      <c r="AC88" s="15" t="s">
        <v>322</v>
      </c>
      <c r="AD88" s="9">
        <v>0.16900000000000001</v>
      </c>
      <c r="AE88" s="15" t="s">
        <v>323</v>
      </c>
      <c r="AF88" s="15" t="s">
        <v>324</v>
      </c>
      <c r="AG88" s="9">
        <v>576</v>
      </c>
      <c r="AH88" s="11"/>
    </row>
    <row r="89" spans="1:86" ht="147.75" customHeight="1">
      <c r="A89" s="76" t="s">
        <v>326</v>
      </c>
      <c r="B89" s="69" t="s">
        <v>325</v>
      </c>
      <c r="C89" s="9" t="s">
        <v>92</v>
      </c>
      <c r="D89" s="8" t="s">
        <v>327</v>
      </c>
      <c r="E89" s="88" t="s">
        <v>94</v>
      </c>
      <c r="F89" s="22"/>
      <c r="G89" s="23">
        <v>14</v>
      </c>
      <c r="H89" s="70">
        <v>7</v>
      </c>
      <c r="I89" s="460"/>
      <c r="J89" s="411"/>
      <c r="K89" s="411">
        <f t="shared" si="2"/>
        <v>7</v>
      </c>
      <c r="L89" s="429">
        <f t="shared" si="3"/>
        <v>0</v>
      </c>
      <c r="M89" s="70"/>
      <c r="N89" s="450">
        <v>1064</v>
      </c>
      <c r="O89" s="34"/>
      <c r="P89" s="9">
        <v>4</v>
      </c>
      <c r="Q89" s="9">
        <v>40</v>
      </c>
      <c r="R89" s="8" t="s">
        <v>32</v>
      </c>
      <c r="S89" s="20" t="s">
        <v>210</v>
      </c>
      <c r="T89" s="129"/>
      <c r="U89" s="57">
        <v>39235090</v>
      </c>
      <c r="V89" s="74">
        <v>5407005140642</v>
      </c>
      <c r="W89" s="66">
        <v>15407005140649</v>
      </c>
      <c r="X89" s="66">
        <v>25407005140646</v>
      </c>
      <c r="Y89" s="21" t="s">
        <v>328</v>
      </c>
      <c r="Z89" s="9" t="s">
        <v>329</v>
      </c>
      <c r="AA89" s="9" t="s">
        <v>97</v>
      </c>
      <c r="AB89" s="9" t="s">
        <v>330</v>
      </c>
      <c r="AC89" s="15" t="s">
        <v>331</v>
      </c>
      <c r="AD89" s="9">
        <v>0.106</v>
      </c>
      <c r="AE89" s="15" t="s">
        <v>332</v>
      </c>
      <c r="AF89" s="15" t="s">
        <v>333</v>
      </c>
      <c r="AG89" s="9">
        <v>20000</v>
      </c>
      <c r="AH89" s="11"/>
    </row>
    <row r="90" spans="1:86" ht="147.75" customHeight="1">
      <c r="A90" s="76" t="s">
        <v>334</v>
      </c>
      <c r="B90" s="69" t="s">
        <v>325</v>
      </c>
      <c r="C90" s="9" t="s">
        <v>92</v>
      </c>
      <c r="D90" s="8" t="s">
        <v>335</v>
      </c>
      <c r="E90" s="88" t="s">
        <v>94</v>
      </c>
      <c r="F90" s="22"/>
      <c r="G90" s="23">
        <v>10</v>
      </c>
      <c r="H90" s="70">
        <v>5</v>
      </c>
      <c r="I90" s="460"/>
      <c r="J90" s="411"/>
      <c r="K90" s="411">
        <f t="shared" si="2"/>
        <v>5</v>
      </c>
      <c r="L90" s="429">
        <f t="shared" si="3"/>
        <v>0</v>
      </c>
      <c r="M90" s="70"/>
      <c r="N90" s="450">
        <v>2560</v>
      </c>
      <c r="O90" s="34"/>
      <c r="P90" s="9">
        <v>4</v>
      </c>
      <c r="Q90" s="9">
        <v>40</v>
      </c>
      <c r="R90" s="8" t="s">
        <v>32</v>
      </c>
      <c r="S90" s="20" t="s">
        <v>210</v>
      </c>
      <c r="T90" s="129"/>
      <c r="U90" s="57">
        <v>39235090</v>
      </c>
      <c r="V90" s="74">
        <v>5407005140741</v>
      </c>
      <c r="W90" s="66">
        <v>15407005140748</v>
      </c>
      <c r="X90" s="66">
        <v>25407005140745</v>
      </c>
      <c r="Y90" s="21" t="s">
        <v>336</v>
      </c>
      <c r="Z90" s="9" t="s">
        <v>337</v>
      </c>
      <c r="AA90" s="9" t="s">
        <v>97</v>
      </c>
      <c r="AB90" s="9" t="s">
        <v>338</v>
      </c>
      <c r="AC90" s="15" t="s">
        <v>339</v>
      </c>
      <c r="AD90" s="9">
        <v>7.5999999999999998E-2</v>
      </c>
      <c r="AE90" s="15" t="s">
        <v>340</v>
      </c>
      <c r="AF90" s="15" t="s">
        <v>341</v>
      </c>
      <c r="AG90" s="9">
        <v>20000</v>
      </c>
      <c r="AH90" s="11"/>
    </row>
    <row r="91" spans="1:86" ht="147.75" customHeight="1">
      <c r="A91" s="76" t="s">
        <v>409</v>
      </c>
      <c r="B91" s="69"/>
      <c r="C91" s="9" t="s">
        <v>92</v>
      </c>
      <c r="D91" s="8" t="s">
        <v>342</v>
      </c>
      <c r="E91" s="88" t="s">
        <v>309</v>
      </c>
      <c r="F91"/>
      <c r="G91" s="23">
        <v>10</v>
      </c>
      <c r="H91" s="70">
        <v>5</v>
      </c>
      <c r="I91" s="460"/>
      <c r="J91" s="411"/>
      <c r="K91" s="411">
        <f t="shared" si="2"/>
        <v>5</v>
      </c>
      <c r="L91" s="429">
        <f t="shared" si="3"/>
        <v>0</v>
      </c>
      <c r="M91" s="70"/>
      <c r="N91" s="450">
        <v>196</v>
      </c>
      <c r="O91" s="34"/>
      <c r="P91" s="9">
        <v>4</v>
      </c>
      <c r="Q91" s="9">
        <v>40</v>
      </c>
      <c r="R91" s="8" t="s">
        <v>32</v>
      </c>
      <c r="S91" s="20" t="s">
        <v>210</v>
      </c>
      <c r="T91" s="223"/>
      <c r="U91" s="57"/>
      <c r="V91" s="74">
        <v>5407005144282</v>
      </c>
      <c r="W91" s="66">
        <v>15407005144289</v>
      </c>
      <c r="X91" s="66">
        <v>25407005144286</v>
      </c>
      <c r="Y91" s="21" t="s">
        <v>343</v>
      </c>
      <c r="Z91" s="9" t="s">
        <v>344</v>
      </c>
      <c r="AA91" s="9" t="s">
        <v>97</v>
      </c>
      <c r="AB91" s="9" t="s">
        <v>345</v>
      </c>
      <c r="AC91" s="15" t="s">
        <v>346</v>
      </c>
      <c r="AD91" s="9">
        <v>0.06</v>
      </c>
      <c r="AE91" s="15" t="s">
        <v>347</v>
      </c>
      <c r="AF91" s="15" t="s">
        <v>348</v>
      </c>
      <c r="AG91" s="9">
        <v>20000</v>
      </c>
      <c r="AH91" s="11"/>
    </row>
    <row r="92" spans="1:86" s="195" customFormat="1" ht="147.75" customHeight="1">
      <c r="A92" s="76" t="s">
        <v>356</v>
      </c>
      <c r="B92" s="69" t="s">
        <v>325</v>
      </c>
      <c r="C92" s="9" t="s">
        <v>92</v>
      </c>
      <c r="D92" s="8" t="s">
        <v>349</v>
      </c>
      <c r="E92" s="61" t="s">
        <v>70</v>
      </c>
      <c r="F92" s="9"/>
      <c r="G92" s="10">
        <v>14</v>
      </c>
      <c r="H92" s="27">
        <v>7</v>
      </c>
      <c r="I92" s="446"/>
      <c r="J92" s="403"/>
      <c r="K92" s="403">
        <f t="shared" si="2"/>
        <v>7</v>
      </c>
      <c r="L92" s="421">
        <f t="shared" si="3"/>
        <v>0</v>
      </c>
      <c r="M92" s="27"/>
      <c r="N92" s="450">
        <v>2408</v>
      </c>
      <c r="O92" s="34"/>
      <c r="P92" s="9">
        <v>4</v>
      </c>
      <c r="Q92" s="9">
        <v>40</v>
      </c>
      <c r="R92" s="8" t="s">
        <v>32</v>
      </c>
      <c r="S92" s="20" t="s">
        <v>33</v>
      </c>
      <c r="T92" s="129"/>
      <c r="U92" s="57">
        <v>39235090</v>
      </c>
      <c r="V92" s="74">
        <v>5407005143841</v>
      </c>
      <c r="W92" s="66">
        <v>15407005143848</v>
      </c>
      <c r="X92" s="66">
        <v>25407005143845</v>
      </c>
      <c r="Y92" s="21" t="s">
        <v>350</v>
      </c>
      <c r="Z92" s="9" t="s">
        <v>351</v>
      </c>
      <c r="AA92" s="9" t="s">
        <v>97</v>
      </c>
      <c r="AB92" s="9" t="s">
        <v>352</v>
      </c>
      <c r="AC92" s="15" t="s">
        <v>353</v>
      </c>
      <c r="AD92" s="9">
        <v>0.11799999999999999</v>
      </c>
      <c r="AE92" s="15" t="s">
        <v>354</v>
      </c>
      <c r="AF92" s="15" t="s">
        <v>355</v>
      </c>
      <c r="AG92" s="9">
        <v>3200</v>
      </c>
      <c r="AH92" s="1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s="195" customFormat="1" ht="147.75" customHeight="1">
      <c r="A93" s="76" t="s">
        <v>423</v>
      </c>
      <c r="B93" s="69" t="s">
        <v>482</v>
      </c>
      <c r="C93" s="9" t="s">
        <v>424</v>
      </c>
      <c r="D93" s="8" t="s">
        <v>431</v>
      </c>
      <c r="E93" s="61"/>
      <c r="F93" s="9"/>
      <c r="G93" s="10">
        <v>200</v>
      </c>
      <c r="H93" s="27"/>
      <c r="I93" s="446"/>
      <c r="J93" s="403"/>
      <c r="K93" s="403">
        <f t="shared" si="2"/>
        <v>0</v>
      </c>
      <c r="L93" s="421">
        <f t="shared" si="3"/>
        <v>0</v>
      </c>
      <c r="M93" s="27"/>
      <c r="N93" s="450">
        <v>153</v>
      </c>
      <c r="O93" s="34"/>
      <c r="P93" s="9">
        <v>1</v>
      </c>
      <c r="Q93" s="9"/>
      <c r="R93" s="8"/>
      <c r="S93" s="20"/>
      <c r="T93" s="320"/>
      <c r="U93" s="57">
        <v>94032080</v>
      </c>
      <c r="V93" s="74"/>
      <c r="W93" s="66"/>
      <c r="X93" s="66"/>
      <c r="Y93" s="219"/>
      <c r="Z93" s="217"/>
      <c r="AA93" s="9"/>
      <c r="AB93" s="217"/>
      <c r="AC93" s="218"/>
      <c r="AD93" s="9"/>
      <c r="AE93" s="218"/>
      <c r="AF93" s="218"/>
      <c r="AG93" s="9"/>
      <c r="AH93" s="1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s="195" customFormat="1" ht="147.75" customHeight="1">
      <c r="A94" s="76" t="s">
        <v>425</v>
      </c>
      <c r="B94" s="69" t="s">
        <v>482</v>
      </c>
      <c r="C94" s="9" t="s">
        <v>429</v>
      </c>
      <c r="D94" s="8" t="s">
        <v>427</v>
      </c>
      <c r="E94" s="61"/>
      <c r="F94" s="9"/>
      <c r="G94" s="10"/>
      <c r="H94" s="27"/>
      <c r="I94" s="446"/>
      <c r="J94" s="403"/>
      <c r="K94" s="403">
        <f t="shared" si="2"/>
        <v>0</v>
      </c>
      <c r="L94" s="421">
        <f t="shared" si="3"/>
        <v>0</v>
      </c>
      <c r="M94" s="27"/>
      <c r="N94" s="450">
        <v>34</v>
      </c>
      <c r="O94" s="34"/>
      <c r="P94" s="9">
        <v>1</v>
      </c>
      <c r="Q94" s="9"/>
      <c r="R94" s="8"/>
      <c r="S94" s="20"/>
      <c r="T94" s="320"/>
      <c r="U94" s="57"/>
      <c r="V94" s="74"/>
      <c r="W94" s="66"/>
      <c r="X94" s="66"/>
      <c r="Y94" s="219"/>
      <c r="Z94" s="217"/>
      <c r="AA94" s="9"/>
      <c r="AB94" s="217"/>
      <c r="AC94" s="218"/>
      <c r="AD94" s="9"/>
      <c r="AE94" s="218"/>
      <c r="AF94" s="218"/>
      <c r="AG94" s="9"/>
      <c r="AH94" s="1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s="195" customFormat="1" ht="147.75" customHeight="1">
      <c r="A95" s="76" t="s">
        <v>426</v>
      </c>
      <c r="B95" s="69" t="s">
        <v>482</v>
      </c>
      <c r="C95" s="9" t="s">
        <v>430</v>
      </c>
      <c r="D95" s="8" t="s">
        <v>428</v>
      </c>
      <c r="E95" s="61"/>
      <c r="F95" s="9"/>
      <c r="G95" s="10"/>
      <c r="H95" s="27"/>
      <c r="I95" s="446"/>
      <c r="J95" s="403"/>
      <c r="K95" s="403">
        <f t="shared" si="2"/>
        <v>0</v>
      </c>
      <c r="L95" s="421">
        <f t="shared" si="3"/>
        <v>0</v>
      </c>
      <c r="M95" s="27"/>
      <c r="N95" s="450">
        <v>31</v>
      </c>
      <c r="O95" s="34"/>
      <c r="P95" s="9">
        <v>1</v>
      </c>
      <c r="Q95" s="9"/>
      <c r="R95" s="8"/>
      <c r="S95" s="20"/>
      <c r="T95" s="320"/>
      <c r="U95" s="57"/>
      <c r="V95" s="74"/>
      <c r="W95" s="66"/>
      <c r="X95" s="66"/>
      <c r="Y95" s="219"/>
      <c r="Z95" s="217"/>
      <c r="AA95" s="9"/>
      <c r="AB95" s="217"/>
      <c r="AC95" s="218"/>
      <c r="AD95" s="9"/>
      <c r="AE95" s="218"/>
      <c r="AF95" s="218"/>
      <c r="AG95" s="9"/>
      <c r="AH95" s="1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s="195" customFormat="1" ht="147.75" customHeight="1">
      <c r="A96" s="76" t="s">
        <v>457</v>
      </c>
      <c r="B96" s="69" t="s">
        <v>482</v>
      </c>
      <c r="C96" s="9" t="s">
        <v>458</v>
      </c>
      <c r="D96" s="8" t="s">
        <v>428</v>
      </c>
      <c r="E96" s="61"/>
      <c r="F96" s="9"/>
      <c r="G96" s="10"/>
      <c r="H96" s="27"/>
      <c r="I96" s="446"/>
      <c r="J96" s="403"/>
      <c r="K96" s="403">
        <f t="shared" si="2"/>
        <v>0</v>
      </c>
      <c r="L96" s="421">
        <f t="shared" si="3"/>
        <v>0</v>
      </c>
      <c r="M96" s="27"/>
      <c r="N96" s="450">
        <v>49</v>
      </c>
      <c r="O96" s="34"/>
      <c r="P96" s="9">
        <v>1</v>
      </c>
      <c r="Q96" s="9"/>
      <c r="R96" s="8"/>
      <c r="S96" s="20"/>
      <c r="T96" s="320"/>
      <c r="U96" s="57"/>
      <c r="V96" s="74"/>
      <c r="W96" s="66"/>
      <c r="X96" s="66"/>
      <c r="Y96" s="219"/>
      <c r="Z96" s="217"/>
      <c r="AA96" s="9"/>
      <c r="AB96" s="217"/>
      <c r="AC96" s="218"/>
      <c r="AD96" s="9"/>
      <c r="AE96" s="218"/>
      <c r="AF96" s="218"/>
      <c r="AG96" s="9"/>
      <c r="AH96" s="1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s="195" customFormat="1" ht="147.75" customHeight="1">
      <c r="A97" s="76" t="s">
        <v>396</v>
      </c>
      <c r="B97" s="69" t="s">
        <v>482</v>
      </c>
      <c r="C97" s="9" t="s">
        <v>390</v>
      </c>
      <c r="D97" s="8" t="s">
        <v>411</v>
      </c>
      <c r="E97" s="61"/>
      <c r="F97" s="9"/>
      <c r="G97" s="10">
        <v>0.8</v>
      </c>
      <c r="H97" s="27"/>
      <c r="I97" s="446"/>
      <c r="J97" s="403"/>
      <c r="K97" s="403">
        <f t="shared" si="2"/>
        <v>0</v>
      </c>
      <c r="L97" s="421">
        <f t="shared" si="3"/>
        <v>0</v>
      </c>
      <c r="M97" s="27"/>
      <c r="N97" s="450">
        <v>5764</v>
      </c>
      <c r="O97" s="34"/>
      <c r="P97" s="9" t="s">
        <v>391</v>
      </c>
      <c r="Q97" s="9"/>
      <c r="R97" s="8"/>
      <c r="S97" s="20"/>
      <c r="T97" s="320"/>
      <c r="U97" s="57">
        <v>48192000</v>
      </c>
      <c r="V97" s="74"/>
      <c r="W97" s="66"/>
      <c r="X97" s="66"/>
      <c r="Y97" s="219"/>
      <c r="Z97" s="217"/>
      <c r="AA97" s="9"/>
      <c r="AB97" s="217"/>
      <c r="AC97" s="218"/>
      <c r="AD97" s="9"/>
      <c r="AE97" s="218"/>
      <c r="AF97" s="218"/>
      <c r="AG97" s="9"/>
      <c r="AH97" s="1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s="195" customFormat="1" ht="147.75" customHeight="1">
      <c r="A98" s="76" t="s">
        <v>397</v>
      </c>
      <c r="B98" s="69" t="s">
        <v>482</v>
      </c>
      <c r="C98" s="9" t="s">
        <v>392</v>
      </c>
      <c r="D98" s="8" t="s">
        <v>410</v>
      </c>
      <c r="E98" s="61"/>
      <c r="F98" s="9"/>
      <c r="G98" s="10">
        <v>0.8</v>
      </c>
      <c r="H98" s="27"/>
      <c r="I98" s="446"/>
      <c r="J98" s="403"/>
      <c r="K98" s="403">
        <f t="shared" si="2"/>
        <v>0</v>
      </c>
      <c r="L98" s="421">
        <f t="shared" si="3"/>
        <v>0</v>
      </c>
      <c r="M98" s="27"/>
      <c r="N98" s="450">
        <v>4308</v>
      </c>
      <c r="O98" s="34"/>
      <c r="P98" s="9" t="s">
        <v>391</v>
      </c>
      <c r="Q98" s="9"/>
      <c r="R98" s="8"/>
      <c r="S98" s="20"/>
      <c r="T98" s="320"/>
      <c r="U98" s="57">
        <v>48192000</v>
      </c>
      <c r="V98" s="74"/>
      <c r="W98" s="66"/>
      <c r="X98" s="66"/>
      <c r="Y98" s="219"/>
      <c r="Z98" s="217"/>
      <c r="AA98" s="9"/>
      <c r="AB98" s="217"/>
      <c r="AC98" s="218"/>
      <c r="AD98" s="9"/>
      <c r="AE98" s="218"/>
      <c r="AF98" s="218"/>
      <c r="AG98" s="9"/>
      <c r="AH98" s="1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s="195" customFormat="1" ht="147.75" customHeight="1">
      <c r="A99" s="76" t="s">
        <v>393</v>
      </c>
      <c r="B99" s="69" t="s">
        <v>482</v>
      </c>
      <c r="C99" s="9" t="s">
        <v>394</v>
      </c>
      <c r="D99" s="8" t="s">
        <v>413</v>
      </c>
      <c r="E99" s="61"/>
      <c r="F99" s="9"/>
      <c r="G99" s="10">
        <v>0.8</v>
      </c>
      <c r="H99" s="27"/>
      <c r="I99" s="446"/>
      <c r="J99" s="403"/>
      <c r="K99" s="403">
        <f t="shared" si="2"/>
        <v>0</v>
      </c>
      <c r="L99" s="421">
        <f t="shared" si="3"/>
        <v>0</v>
      </c>
      <c r="M99" s="27"/>
      <c r="N99" s="450">
        <v>284</v>
      </c>
      <c r="O99" s="34"/>
      <c r="P99" s="9" t="s">
        <v>395</v>
      </c>
      <c r="Q99" s="9"/>
      <c r="R99" s="8"/>
      <c r="S99" s="20"/>
      <c r="T99" s="320"/>
      <c r="U99" s="57">
        <v>48192000</v>
      </c>
      <c r="V99" s="74"/>
      <c r="W99" s="66"/>
      <c r="X99" s="66"/>
      <c r="Y99" s="219"/>
      <c r="Z99" s="217"/>
      <c r="AA99" s="9"/>
      <c r="AB99" s="217"/>
      <c r="AC99" s="218"/>
      <c r="AD99" s="9"/>
      <c r="AE99" s="218"/>
      <c r="AF99" s="218"/>
      <c r="AG99" s="9"/>
      <c r="AH99" s="1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s="195" customFormat="1" ht="147.75" customHeight="1">
      <c r="A100" s="76" t="s">
        <v>398</v>
      </c>
      <c r="B100" s="69" t="s">
        <v>482</v>
      </c>
      <c r="C100" s="9" t="s">
        <v>394</v>
      </c>
      <c r="D100" s="8" t="s">
        <v>414</v>
      </c>
      <c r="E100" s="61"/>
      <c r="F100" s="9"/>
      <c r="G100" s="10">
        <v>0.8</v>
      </c>
      <c r="H100" s="27"/>
      <c r="I100" s="446"/>
      <c r="J100" s="403"/>
      <c r="K100" s="403">
        <f t="shared" ref="K100:K109" si="4">H100-(H100*$D$12)</f>
        <v>0</v>
      </c>
      <c r="L100" s="421">
        <f t="shared" ref="L100:L109" si="5">K100*J100</f>
        <v>0</v>
      </c>
      <c r="M100" s="27"/>
      <c r="N100" s="450">
        <v>2288</v>
      </c>
      <c r="O100" s="34"/>
      <c r="P100" s="9" t="s">
        <v>395</v>
      </c>
      <c r="Q100" s="9"/>
      <c r="R100" s="8"/>
      <c r="S100" s="20"/>
      <c r="T100" s="320"/>
      <c r="U100" s="57">
        <v>48192000</v>
      </c>
      <c r="V100" s="74"/>
      <c r="W100" s="66"/>
      <c r="X100" s="66"/>
      <c r="Y100" s="219"/>
      <c r="Z100" s="217"/>
      <c r="AA100" s="9"/>
      <c r="AB100" s="217"/>
      <c r="AC100" s="218"/>
      <c r="AD100" s="9"/>
      <c r="AE100" s="218"/>
      <c r="AF100" s="218"/>
      <c r="AG100" s="9"/>
      <c r="AH100" s="1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s="195" customFormat="1" ht="147.75" customHeight="1">
      <c r="A101" s="76" t="s">
        <v>399</v>
      </c>
      <c r="B101" s="69" t="s">
        <v>482</v>
      </c>
      <c r="C101" s="9" t="s">
        <v>400</v>
      </c>
      <c r="D101" s="8" t="s">
        <v>412</v>
      </c>
      <c r="E101" s="61"/>
      <c r="F101" s="9"/>
      <c r="G101" s="10">
        <v>0.8</v>
      </c>
      <c r="H101" s="27"/>
      <c r="I101" s="446"/>
      <c r="J101" s="403"/>
      <c r="K101" s="403">
        <f t="shared" si="4"/>
        <v>0</v>
      </c>
      <c r="L101" s="421">
        <f t="shared" si="5"/>
        <v>0</v>
      </c>
      <c r="M101" s="27"/>
      <c r="N101" s="450">
        <v>1128</v>
      </c>
      <c r="O101" s="34"/>
      <c r="P101" s="9" t="s">
        <v>395</v>
      </c>
      <c r="Q101" s="9"/>
      <c r="R101" s="8"/>
      <c r="S101" s="20"/>
      <c r="T101" s="320"/>
      <c r="U101" s="57">
        <v>48192000</v>
      </c>
      <c r="V101" s="74"/>
      <c r="W101" s="66"/>
      <c r="X101" s="66"/>
      <c r="Y101" s="219"/>
      <c r="Z101" s="217"/>
      <c r="AA101" s="9"/>
      <c r="AB101" s="217"/>
      <c r="AC101" s="218"/>
      <c r="AD101" s="9"/>
      <c r="AE101" s="218"/>
      <c r="AF101" s="218"/>
      <c r="AG101" s="9"/>
      <c r="AH101" s="1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s="195" customFormat="1" ht="147.75" customHeight="1">
      <c r="A102" s="76" t="s">
        <v>402</v>
      </c>
      <c r="B102" s="69" t="s">
        <v>482</v>
      </c>
      <c r="C102" s="9" t="s">
        <v>403</v>
      </c>
      <c r="D102" s="8" t="s">
        <v>404</v>
      </c>
      <c r="E102" s="61"/>
      <c r="F102" s="9"/>
      <c r="G102" s="10">
        <v>5.6</v>
      </c>
      <c r="H102" s="27"/>
      <c r="I102" s="446"/>
      <c r="J102" s="403"/>
      <c r="K102" s="403">
        <f t="shared" si="4"/>
        <v>0</v>
      </c>
      <c r="L102" s="421">
        <f t="shared" si="5"/>
        <v>0</v>
      </c>
      <c r="M102" s="27"/>
      <c r="N102" s="450">
        <v>43</v>
      </c>
      <c r="O102" s="34"/>
      <c r="P102" s="9" t="s">
        <v>401</v>
      </c>
      <c r="Q102" s="9"/>
      <c r="R102" s="8"/>
      <c r="S102" s="20"/>
      <c r="T102" s="320"/>
      <c r="U102" s="57">
        <v>48196000</v>
      </c>
      <c r="V102" s="74"/>
      <c r="W102" s="66"/>
      <c r="X102" s="66"/>
      <c r="Y102" s="219"/>
      <c r="Z102" s="217"/>
      <c r="AA102" s="9"/>
      <c r="AB102" s="217"/>
      <c r="AC102" s="218"/>
      <c r="AD102" s="9"/>
      <c r="AE102" s="218"/>
      <c r="AF102" s="218"/>
      <c r="AG102" s="9"/>
      <c r="AH102" s="1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s="195" customFormat="1" ht="147.75" customHeight="1">
      <c r="A103" s="76" t="s">
        <v>405</v>
      </c>
      <c r="B103" s="69" t="s">
        <v>482</v>
      </c>
      <c r="C103" s="9" t="s">
        <v>406</v>
      </c>
      <c r="D103" s="8" t="s">
        <v>407</v>
      </c>
      <c r="E103" s="61"/>
      <c r="F103" s="9"/>
      <c r="G103" s="10">
        <v>5.6</v>
      </c>
      <c r="H103" s="27"/>
      <c r="I103" s="446"/>
      <c r="J103" s="403"/>
      <c r="K103" s="403">
        <f t="shared" si="4"/>
        <v>0</v>
      </c>
      <c r="L103" s="421">
        <f t="shared" si="5"/>
        <v>0</v>
      </c>
      <c r="M103" s="27"/>
      <c r="N103" s="450">
        <v>113</v>
      </c>
      <c r="O103" s="34"/>
      <c r="P103" s="9" t="s">
        <v>401</v>
      </c>
      <c r="Q103" s="9"/>
      <c r="R103" s="8"/>
      <c r="S103" s="20"/>
      <c r="T103" s="320"/>
      <c r="U103" s="57">
        <v>48196000</v>
      </c>
      <c r="V103" s="74"/>
      <c r="W103" s="66"/>
      <c r="X103" s="66"/>
      <c r="Y103" s="219"/>
      <c r="Z103" s="217"/>
      <c r="AA103" s="9"/>
      <c r="AB103" s="217"/>
      <c r="AC103" s="218"/>
      <c r="AD103" s="9"/>
      <c r="AE103" s="218"/>
      <c r="AF103" s="218"/>
      <c r="AG103" s="9"/>
      <c r="AH103" s="1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s="195" customFormat="1" ht="147.75" customHeight="1">
      <c r="A104" s="76" t="s">
        <v>443</v>
      </c>
      <c r="B104" s="69" t="s">
        <v>482</v>
      </c>
      <c r="C104" s="8" t="s">
        <v>448</v>
      </c>
      <c r="D104" s="8" t="s">
        <v>453</v>
      </c>
      <c r="E104" s="61"/>
      <c r="F104" s="9"/>
      <c r="G104" s="10">
        <v>4</v>
      </c>
      <c r="H104" s="27"/>
      <c r="I104" s="446"/>
      <c r="J104" s="403"/>
      <c r="K104" s="403">
        <f t="shared" si="4"/>
        <v>0</v>
      </c>
      <c r="L104" s="421">
        <f t="shared" si="5"/>
        <v>0</v>
      </c>
      <c r="M104" s="27"/>
      <c r="N104" s="450">
        <v>16</v>
      </c>
      <c r="O104" s="34"/>
      <c r="P104" s="9" t="s">
        <v>454</v>
      </c>
      <c r="Q104" s="9"/>
      <c r="R104" s="8"/>
      <c r="S104" s="20"/>
      <c r="T104" s="320"/>
      <c r="U104" s="57" t="s">
        <v>455</v>
      </c>
      <c r="V104" s="74"/>
      <c r="W104" s="66"/>
      <c r="X104" s="66"/>
      <c r="Y104" s="219"/>
      <c r="Z104" s="217"/>
      <c r="AA104" s="9"/>
      <c r="AB104" s="217"/>
      <c r="AC104" s="218"/>
      <c r="AD104" s="9"/>
      <c r="AE104" s="218"/>
      <c r="AF104" s="218"/>
      <c r="AG104" s="9"/>
      <c r="AH104" s="1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s="195" customFormat="1" ht="147.75" customHeight="1">
      <c r="A105" s="76" t="s">
        <v>444</v>
      </c>
      <c r="B105" s="69" t="s">
        <v>482</v>
      </c>
      <c r="C105" s="8" t="s">
        <v>449</v>
      </c>
      <c r="D105" s="8" t="s">
        <v>453</v>
      </c>
      <c r="E105" s="61"/>
      <c r="F105" s="9"/>
      <c r="G105" s="10">
        <v>4</v>
      </c>
      <c r="H105" s="27"/>
      <c r="I105" s="446"/>
      <c r="J105" s="403"/>
      <c r="K105" s="403">
        <f t="shared" si="4"/>
        <v>0</v>
      </c>
      <c r="L105" s="421">
        <f t="shared" si="5"/>
        <v>0</v>
      </c>
      <c r="M105" s="27"/>
      <c r="N105" s="450">
        <v>78</v>
      </c>
      <c r="O105" s="34"/>
      <c r="P105" s="9" t="s">
        <v>454</v>
      </c>
      <c r="Q105" s="9"/>
      <c r="R105" s="8"/>
      <c r="S105" s="20"/>
      <c r="T105" s="320"/>
      <c r="U105" s="57" t="s">
        <v>455</v>
      </c>
      <c r="V105" s="74"/>
      <c r="W105" s="66"/>
      <c r="X105" s="66"/>
      <c r="Y105" s="219"/>
      <c r="Z105" s="217"/>
      <c r="AA105" s="9"/>
      <c r="AB105" s="217"/>
      <c r="AC105" s="218"/>
      <c r="AD105" s="9"/>
      <c r="AE105" s="218"/>
      <c r="AF105" s="218"/>
      <c r="AG105" s="9"/>
      <c r="AH105" s="1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s="195" customFormat="1" ht="147.75" customHeight="1">
      <c r="A106" s="76" t="s">
        <v>445</v>
      </c>
      <c r="B106" s="69" t="s">
        <v>482</v>
      </c>
      <c r="C106" s="8" t="s">
        <v>450</v>
      </c>
      <c r="D106" s="8" t="s">
        <v>453</v>
      </c>
      <c r="E106" s="61"/>
      <c r="F106" s="9"/>
      <c r="G106" s="10">
        <v>4</v>
      </c>
      <c r="H106" s="27"/>
      <c r="I106" s="446"/>
      <c r="J106" s="403"/>
      <c r="K106" s="403">
        <f t="shared" si="4"/>
        <v>0</v>
      </c>
      <c r="L106" s="421">
        <f t="shared" si="5"/>
        <v>0</v>
      </c>
      <c r="M106" s="27"/>
      <c r="N106" s="450">
        <v>99</v>
      </c>
      <c r="O106" s="34"/>
      <c r="P106" s="9" t="s">
        <v>454</v>
      </c>
      <c r="Q106" s="9"/>
      <c r="R106" s="8"/>
      <c r="S106" s="20"/>
      <c r="T106" s="320"/>
      <c r="U106" s="57" t="s">
        <v>455</v>
      </c>
      <c r="V106" s="74"/>
      <c r="W106" s="66"/>
      <c r="X106" s="66"/>
      <c r="Y106" s="219"/>
      <c r="Z106" s="217"/>
      <c r="AA106" s="9"/>
      <c r="AB106" s="217"/>
      <c r="AC106" s="218"/>
      <c r="AD106" s="9"/>
      <c r="AE106" s="218"/>
      <c r="AF106" s="218"/>
      <c r="AG106" s="9"/>
      <c r="AH106" s="1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s="195" customFormat="1" ht="147.75" customHeight="1">
      <c r="A107" s="76" t="s">
        <v>446</v>
      </c>
      <c r="B107" s="69" t="s">
        <v>482</v>
      </c>
      <c r="C107" s="8" t="s">
        <v>451</v>
      </c>
      <c r="D107" s="8" t="s">
        <v>453</v>
      </c>
      <c r="E107" s="61"/>
      <c r="F107" s="9"/>
      <c r="G107" s="10">
        <v>4</v>
      </c>
      <c r="H107" s="27"/>
      <c r="I107" s="446"/>
      <c r="J107" s="403"/>
      <c r="K107" s="403">
        <f t="shared" si="4"/>
        <v>0</v>
      </c>
      <c r="L107" s="421">
        <f t="shared" si="5"/>
        <v>0</v>
      </c>
      <c r="M107" s="27"/>
      <c r="N107" s="450">
        <v>73</v>
      </c>
      <c r="O107" s="34"/>
      <c r="P107" s="9" t="s">
        <v>454</v>
      </c>
      <c r="Q107" s="9"/>
      <c r="R107" s="8"/>
      <c r="S107" s="20"/>
      <c r="T107" s="320"/>
      <c r="U107" s="57" t="s">
        <v>455</v>
      </c>
      <c r="V107" s="74"/>
      <c r="W107" s="66"/>
      <c r="X107" s="66"/>
      <c r="Y107" s="219"/>
      <c r="Z107" s="217"/>
      <c r="AA107" s="9"/>
      <c r="AB107" s="217"/>
      <c r="AC107" s="218"/>
      <c r="AD107" s="9"/>
      <c r="AE107" s="218"/>
      <c r="AF107" s="218"/>
      <c r="AG107" s="9"/>
      <c r="AH107" s="1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s="195" customFormat="1" ht="147.75" customHeight="1">
      <c r="A108" s="76" t="s">
        <v>447</v>
      </c>
      <c r="B108" s="69" t="s">
        <v>482</v>
      </c>
      <c r="C108" s="8" t="s">
        <v>452</v>
      </c>
      <c r="D108" s="8" t="s">
        <v>453</v>
      </c>
      <c r="E108" s="61"/>
      <c r="F108" s="9"/>
      <c r="G108" s="10">
        <v>4</v>
      </c>
      <c r="H108" s="27"/>
      <c r="I108" s="446"/>
      <c r="J108" s="403"/>
      <c r="K108" s="403">
        <f t="shared" si="4"/>
        <v>0</v>
      </c>
      <c r="L108" s="421">
        <f t="shared" si="5"/>
        <v>0</v>
      </c>
      <c r="M108" s="27"/>
      <c r="N108" s="450">
        <v>30</v>
      </c>
      <c r="O108" s="34"/>
      <c r="P108" s="9" t="s">
        <v>454</v>
      </c>
      <c r="Q108" s="9"/>
      <c r="R108" s="8"/>
      <c r="S108" s="20"/>
      <c r="T108" s="320"/>
      <c r="U108" s="57" t="s">
        <v>455</v>
      </c>
      <c r="V108" s="74"/>
      <c r="W108" s="66"/>
      <c r="X108" s="66"/>
      <c r="Y108" s="219"/>
      <c r="Z108" s="217"/>
      <c r="AA108" s="9"/>
      <c r="AB108" s="217"/>
      <c r="AC108" s="218"/>
      <c r="AD108" s="9"/>
      <c r="AE108" s="218"/>
      <c r="AF108" s="218"/>
      <c r="AG108" s="9"/>
      <c r="AH108" s="1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s="195" customFormat="1" ht="147.75" customHeight="1" thickBot="1">
      <c r="A109" s="76" t="s">
        <v>495</v>
      </c>
      <c r="B109" s="69" t="s">
        <v>482</v>
      </c>
      <c r="C109" s="8" t="s">
        <v>496</v>
      </c>
      <c r="D109" s="8" t="s">
        <v>497</v>
      </c>
      <c r="E109" s="61"/>
      <c r="F109" s="9"/>
      <c r="G109" s="10">
        <v>0.5</v>
      </c>
      <c r="H109" s="27"/>
      <c r="I109" s="446"/>
      <c r="J109" s="411"/>
      <c r="K109" s="411">
        <f t="shared" si="4"/>
        <v>0</v>
      </c>
      <c r="L109" s="429">
        <f t="shared" si="5"/>
        <v>0</v>
      </c>
      <c r="M109" s="27"/>
      <c r="N109" s="450">
        <v>0</v>
      </c>
      <c r="O109" s="34"/>
      <c r="P109" s="9" t="s">
        <v>408</v>
      </c>
      <c r="Q109" s="9"/>
      <c r="R109" s="8"/>
      <c r="S109" s="20"/>
      <c r="T109" s="320"/>
      <c r="U109" s="57">
        <v>49111010</v>
      </c>
      <c r="V109" s="74"/>
      <c r="W109" s="66"/>
      <c r="X109" s="66"/>
      <c r="Y109" s="219"/>
      <c r="Z109" s="217"/>
      <c r="AA109" s="9"/>
      <c r="AB109" s="217"/>
      <c r="AC109" s="218"/>
      <c r="AD109" s="9"/>
      <c r="AE109" s="218"/>
      <c r="AF109" s="218"/>
      <c r="AG109" s="9"/>
      <c r="AH109" s="1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s="195" customFormat="1" ht="147.75" customHeight="1" thickBot="1">
      <c r="A110" s="68"/>
      <c r="B110" s="77"/>
      <c r="C110" s="78"/>
      <c r="D110" s="78"/>
      <c r="E110" s="443"/>
      <c r="F110" s="11"/>
      <c r="G110" s="79"/>
      <c r="H110" s="80"/>
      <c r="I110" s="80"/>
      <c r="J110" s="447">
        <f>SUM(J17:J109)</f>
        <v>0</v>
      </c>
      <c r="K110" s="448"/>
      <c r="L110" s="449">
        <f>SUM(L17:L109)</f>
        <v>0</v>
      </c>
      <c r="M110" s="80"/>
      <c r="N110" s="11"/>
      <c r="O110" s="81"/>
      <c r="P110" s="11"/>
      <c r="Q110" s="11"/>
      <c r="R110" s="78"/>
      <c r="S110" s="78"/>
      <c r="T110" s="78"/>
      <c r="U110" s="82"/>
      <c r="V110" s="75"/>
      <c r="W110" s="83"/>
      <c r="X110" s="83"/>
      <c r="Y110" s="444"/>
      <c r="Z110" s="444"/>
      <c r="AA110" s="11"/>
      <c r="AB110" s="444"/>
      <c r="AC110" s="445"/>
      <c r="AD110" s="11"/>
      <c r="AE110" s="445"/>
      <c r="AF110" s="445"/>
      <c r="AG110" s="11"/>
      <c r="AH110" s="1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15.75" customHeight="1" thickBot="1">
      <c r="A111" s="68"/>
      <c r="B111" s="77"/>
      <c r="C111" s="11"/>
      <c r="D111" s="78"/>
      <c r="E111" s="78"/>
      <c r="F111" s="11"/>
      <c r="G111" s="79"/>
      <c r="H111" s="80"/>
      <c r="I111" s="80"/>
      <c r="J111" s="80"/>
      <c r="K111" s="80"/>
      <c r="L111" s="79"/>
      <c r="M111" s="80"/>
      <c r="N111" s="11"/>
      <c r="O111" s="81"/>
      <c r="P111" s="11"/>
      <c r="Q111" s="11"/>
      <c r="R111" s="78"/>
      <c r="S111" s="78"/>
      <c r="T111" s="11"/>
      <c r="U111" s="82"/>
      <c r="V111" s="75"/>
      <c r="W111" s="83"/>
      <c r="X111" s="83"/>
      <c r="Y111" s="11"/>
      <c r="Z111" s="11"/>
      <c r="AA111" s="11"/>
      <c r="AB111" s="11"/>
      <c r="AC111" s="16"/>
      <c r="AD111" s="11"/>
      <c r="AE111" s="11"/>
      <c r="AF111" s="16"/>
      <c r="AG111" s="11"/>
    </row>
    <row r="112" spans="1:86" ht="32.25" thickBot="1">
      <c r="A112" s="169" t="s">
        <v>357</v>
      </c>
      <c r="B112" s="497" t="s">
        <v>358</v>
      </c>
      <c r="C112" s="498"/>
      <c r="D112" s="490" t="s">
        <v>359</v>
      </c>
      <c r="E112" s="491"/>
      <c r="F112" s="491"/>
      <c r="G112" s="56" t="s">
        <v>360</v>
      </c>
      <c r="H112" s="56" t="s">
        <v>361</v>
      </c>
      <c r="I112" s="389"/>
      <c r="J112" s="389"/>
      <c r="K112" s="389"/>
      <c r="L112" s="389"/>
      <c r="M112" s="389"/>
      <c r="N112" s="80"/>
      <c r="O112" s="1"/>
      <c r="P112" s="80"/>
      <c r="Q112" s="11"/>
      <c r="T112" s="1"/>
      <c r="V112" s="1"/>
      <c r="W112" s="1"/>
      <c r="X112" s="11"/>
      <c r="AA112" s="73"/>
      <c r="AB112" s="63"/>
      <c r="AC112" s="63"/>
      <c r="AF112" s="1"/>
      <c r="AH112" s="58"/>
      <c r="AK112" s="58"/>
    </row>
    <row r="113" spans="1:37" ht="59.25" customHeight="1" thickBot="1">
      <c r="A113" s="169" t="s">
        <v>362</v>
      </c>
      <c r="B113" s="171" t="s">
        <v>363</v>
      </c>
      <c r="C113" s="172" t="s">
        <v>364</v>
      </c>
      <c r="D113" s="173" t="s">
        <v>365</v>
      </c>
      <c r="E113" s="174" t="s">
        <v>366</v>
      </c>
      <c r="F113" s="175" t="s">
        <v>367</v>
      </c>
      <c r="G113" s="176" t="s">
        <v>368</v>
      </c>
      <c r="H113" s="176" t="s">
        <v>369</v>
      </c>
      <c r="I113" s="170"/>
      <c r="J113" s="170"/>
      <c r="K113" s="170"/>
      <c r="L113" s="170"/>
      <c r="M113" s="170"/>
      <c r="N113" s="170"/>
      <c r="O113" s="1"/>
      <c r="P113" s="170"/>
      <c r="Q113" s="11"/>
      <c r="T113" s="1"/>
      <c r="V113" s="1"/>
      <c r="W113" s="1"/>
      <c r="X113" s="11"/>
      <c r="AA113" s="73"/>
      <c r="AB113" s="63"/>
      <c r="AC113" s="63"/>
      <c r="AF113" s="1"/>
      <c r="AH113" s="58"/>
      <c r="AK113" s="58"/>
    </row>
    <row r="114" spans="1:37">
      <c r="A114" s="177" t="s">
        <v>418</v>
      </c>
      <c r="B114" s="323" t="s">
        <v>419</v>
      </c>
      <c r="C114" s="323" t="s">
        <v>419</v>
      </c>
      <c r="D114" s="323" t="s">
        <v>419</v>
      </c>
      <c r="E114" s="323" t="s">
        <v>419</v>
      </c>
      <c r="F114" s="323" t="s">
        <v>419</v>
      </c>
      <c r="G114" s="323" t="s">
        <v>419</v>
      </c>
      <c r="H114" s="323" t="s">
        <v>419</v>
      </c>
      <c r="I114" s="469"/>
      <c r="J114" s="390"/>
      <c r="K114" s="390"/>
      <c r="L114" s="438"/>
      <c r="M114" s="390"/>
      <c r="N114" s="170"/>
      <c r="O114" s="1"/>
      <c r="P114" s="170"/>
      <c r="Q114" s="11"/>
      <c r="T114" s="1"/>
      <c r="V114" s="1"/>
      <c r="W114" s="1"/>
      <c r="X114" s="11"/>
      <c r="AA114" s="73"/>
      <c r="AB114" s="63"/>
      <c r="AC114" s="63"/>
      <c r="AF114" s="1"/>
      <c r="AH114" s="58"/>
      <c r="AK114" s="58"/>
    </row>
    <row r="115" spans="1:37">
      <c r="A115" s="178" t="s">
        <v>420</v>
      </c>
      <c r="B115" s="324">
        <v>2.71</v>
      </c>
      <c r="C115" s="325">
        <v>1</v>
      </c>
      <c r="D115" s="179">
        <v>1.83</v>
      </c>
      <c r="E115" s="180">
        <v>1.93</v>
      </c>
      <c r="F115" s="181">
        <v>2.27</v>
      </c>
      <c r="G115" s="182">
        <v>3.02</v>
      </c>
      <c r="H115" s="183">
        <v>5.0200000000000005</v>
      </c>
      <c r="I115" s="184"/>
      <c r="J115" s="184"/>
      <c r="K115" s="184"/>
      <c r="L115" s="439"/>
      <c r="M115" s="184"/>
      <c r="N115" s="170"/>
      <c r="O115" s="1"/>
      <c r="P115" s="170"/>
      <c r="Q115" s="11"/>
      <c r="T115" s="1"/>
      <c r="V115" s="1"/>
      <c r="W115" s="1"/>
      <c r="X115" s="11"/>
      <c r="AA115" s="73"/>
      <c r="AB115" s="63"/>
      <c r="AC115" s="63"/>
      <c r="AF115" s="1"/>
      <c r="AH115" s="58"/>
      <c r="AK115" s="58"/>
    </row>
    <row r="116" spans="1:37">
      <c r="A116" s="178" t="s">
        <v>421</v>
      </c>
      <c r="B116" s="326">
        <v>2.5499999999999998</v>
      </c>
      <c r="C116" s="327">
        <v>0.9</v>
      </c>
      <c r="D116" s="179">
        <v>1.72</v>
      </c>
      <c r="E116" s="180">
        <v>1.8800000000000001</v>
      </c>
      <c r="F116" s="181">
        <v>2.17</v>
      </c>
      <c r="G116" s="182">
        <v>2.78</v>
      </c>
      <c r="H116" s="183">
        <v>4.78</v>
      </c>
      <c r="I116" s="184"/>
      <c r="J116" s="184"/>
      <c r="K116" s="184"/>
      <c r="L116" s="439"/>
      <c r="M116" s="184"/>
      <c r="N116" s="184"/>
      <c r="O116" s="1"/>
      <c r="P116" s="184"/>
      <c r="Q116" s="11"/>
      <c r="T116" s="1"/>
      <c r="V116" s="1"/>
      <c r="W116" s="1"/>
      <c r="X116" s="11"/>
      <c r="AA116" s="73"/>
      <c r="AB116" s="63"/>
      <c r="AC116" s="63"/>
      <c r="AF116" s="1"/>
      <c r="AH116" s="58"/>
      <c r="AK116" s="58"/>
    </row>
    <row r="117" spans="1:37">
      <c r="A117" s="178" t="s">
        <v>422</v>
      </c>
      <c r="B117" s="326">
        <v>2.48</v>
      </c>
      <c r="C117" s="327">
        <v>0.8</v>
      </c>
      <c r="D117" s="179">
        <v>1.6</v>
      </c>
      <c r="E117" s="180">
        <v>1.78</v>
      </c>
      <c r="F117" s="181">
        <v>1.99</v>
      </c>
      <c r="G117" s="182">
        <v>2.5</v>
      </c>
      <c r="H117" s="183">
        <v>4.53</v>
      </c>
      <c r="I117" s="184"/>
      <c r="J117" s="184"/>
      <c r="K117" s="184"/>
      <c r="L117" s="439"/>
      <c r="M117" s="184"/>
      <c r="N117" s="184"/>
      <c r="O117" s="1"/>
      <c r="P117" s="184"/>
      <c r="Q117" s="11"/>
      <c r="T117" s="1"/>
      <c r="V117" s="1"/>
      <c r="W117" s="1"/>
      <c r="X117" s="11"/>
      <c r="AA117" s="73"/>
      <c r="AB117" s="63"/>
      <c r="AC117" s="63"/>
      <c r="AF117" s="1"/>
      <c r="AH117" s="58"/>
      <c r="AK117" s="58"/>
    </row>
    <row r="118" spans="1:37">
      <c r="A118" s="178" t="s">
        <v>370</v>
      </c>
      <c r="B118" s="326">
        <v>2.3499999999999996</v>
      </c>
      <c r="C118" s="327">
        <v>0.7</v>
      </c>
      <c r="D118" s="179">
        <v>1.56</v>
      </c>
      <c r="E118" s="180">
        <v>1.62</v>
      </c>
      <c r="F118" s="181">
        <v>1.8800000000000001</v>
      </c>
      <c r="G118" s="182">
        <v>2.0599999999999996</v>
      </c>
      <c r="H118" s="183">
        <v>4.03</v>
      </c>
      <c r="I118" s="184"/>
      <c r="J118" s="184"/>
      <c r="K118" s="184"/>
      <c r="L118" s="439"/>
      <c r="M118" s="184"/>
      <c r="N118" s="184"/>
      <c r="O118" s="1"/>
      <c r="P118" s="184"/>
      <c r="Q118" s="11"/>
      <c r="T118" s="1"/>
      <c r="V118" s="1"/>
      <c r="W118" s="1"/>
      <c r="X118" s="11"/>
      <c r="AA118" s="73"/>
      <c r="AB118" s="63"/>
      <c r="AC118" s="63"/>
      <c r="AF118" s="1"/>
      <c r="AH118" s="58"/>
      <c r="AK118" s="58"/>
    </row>
    <row r="119" spans="1:37">
      <c r="A119" s="178" t="s">
        <v>371</v>
      </c>
      <c r="B119" s="326">
        <v>2.3099999999999996</v>
      </c>
      <c r="C119" s="327">
        <v>0.6</v>
      </c>
      <c r="D119" s="179">
        <v>1.52</v>
      </c>
      <c r="E119" s="180">
        <v>1.58</v>
      </c>
      <c r="F119" s="181">
        <v>1.83</v>
      </c>
      <c r="G119" s="182">
        <v>2.0499999999999998</v>
      </c>
      <c r="H119" s="183">
        <v>3.8299999999999996</v>
      </c>
      <c r="I119" s="184"/>
      <c r="J119" s="184"/>
      <c r="K119" s="184"/>
      <c r="L119" s="439"/>
      <c r="M119" s="184"/>
      <c r="N119" s="184"/>
      <c r="O119" s="1"/>
      <c r="P119" s="184"/>
      <c r="Q119" s="11"/>
      <c r="T119" s="1"/>
      <c r="V119" s="1"/>
      <c r="W119" s="1"/>
      <c r="X119" s="11"/>
      <c r="AA119" s="73"/>
      <c r="AB119" s="63"/>
      <c r="AC119" s="63"/>
      <c r="AF119" s="1"/>
      <c r="AH119" s="58"/>
      <c r="AK119" s="58"/>
    </row>
    <row r="120" spans="1:37">
      <c r="A120" s="178" t="s">
        <v>372</v>
      </c>
      <c r="B120" s="328" t="s">
        <v>494</v>
      </c>
      <c r="C120" s="329" t="s">
        <v>494</v>
      </c>
      <c r="D120" s="330" t="s">
        <v>494</v>
      </c>
      <c r="E120" s="328" t="s">
        <v>494</v>
      </c>
      <c r="F120" s="186" t="s">
        <v>494</v>
      </c>
      <c r="G120" s="187" t="s">
        <v>494</v>
      </c>
      <c r="H120" s="185" t="s">
        <v>494</v>
      </c>
      <c r="I120" s="95"/>
      <c r="J120" s="95"/>
      <c r="K120" s="95"/>
      <c r="L120" s="440"/>
      <c r="M120" s="95"/>
      <c r="N120" s="184"/>
      <c r="O120" s="1"/>
      <c r="P120" s="184"/>
      <c r="Q120" s="11"/>
      <c r="T120" s="1"/>
      <c r="V120" s="1"/>
      <c r="W120" s="1"/>
      <c r="X120" s="11"/>
      <c r="AA120" s="73"/>
      <c r="AB120" s="63"/>
      <c r="AC120" s="63"/>
      <c r="AF120" s="1"/>
      <c r="AH120" s="58"/>
      <c r="AK120" s="58"/>
    </row>
    <row r="121" spans="1:37" ht="16.5" thickBot="1">
      <c r="A121" s="188" t="s">
        <v>373</v>
      </c>
      <c r="B121" s="189">
        <v>85</v>
      </c>
      <c r="C121" s="190">
        <v>85</v>
      </c>
      <c r="D121" s="191">
        <v>85</v>
      </c>
      <c r="E121" s="189">
        <v>129</v>
      </c>
      <c r="F121" s="192">
        <v>154</v>
      </c>
      <c r="G121" s="193">
        <v>154</v>
      </c>
      <c r="H121" s="190">
        <v>204</v>
      </c>
      <c r="I121" s="96"/>
      <c r="J121" s="96"/>
      <c r="K121" s="96"/>
      <c r="L121" s="96"/>
      <c r="M121" s="96"/>
      <c r="N121" s="95"/>
      <c r="O121" s="1"/>
      <c r="P121" s="95"/>
      <c r="Q121" s="11"/>
      <c r="T121" s="1"/>
      <c r="V121" s="1"/>
      <c r="W121" s="1"/>
      <c r="X121" s="11"/>
      <c r="AA121" s="73"/>
      <c r="AB121" s="63"/>
      <c r="AC121" s="63"/>
      <c r="AF121" s="1"/>
      <c r="AH121" s="58"/>
      <c r="AK121" s="58"/>
    </row>
    <row r="122" spans="1:37">
      <c r="A122" s="1"/>
      <c r="B122" s="1"/>
      <c r="C122" s="7"/>
      <c r="D122" s="163"/>
      <c r="E122" s="96"/>
      <c r="F122" s="96"/>
      <c r="G122" s="96"/>
      <c r="H122" s="96"/>
      <c r="I122" s="96"/>
      <c r="J122" s="96"/>
      <c r="K122" s="96"/>
      <c r="L122" s="96"/>
      <c r="M122" s="96"/>
      <c r="N122" s="95"/>
      <c r="O122" s="1"/>
      <c r="P122" s="95"/>
      <c r="Q122" s="11"/>
      <c r="T122" s="1"/>
      <c r="V122" s="1"/>
      <c r="W122" s="1"/>
      <c r="X122" s="11"/>
      <c r="AA122" s="73"/>
      <c r="AB122" s="63"/>
      <c r="AC122" s="63"/>
      <c r="AF122" s="1"/>
      <c r="AH122" s="58"/>
      <c r="AK122" s="58"/>
    </row>
    <row r="123" spans="1:37" ht="31.5">
      <c r="A123" s="91" t="s">
        <v>374</v>
      </c>
      <c r="B123" s="30"/>
      <c r="C123" s="30"/>
      <c r="D123" s="30"/>
      <c r="E123" s="30"/>
      <c r="F123" s="30"/>
      <c r="G123" s="30"/>
      <c r="H123" s="30"/>
      <c r="I123" s="13"/>
      <c r="J123" s="30"/>
      <c r="K123" s="30"/>
      <c r="L123" s="30"/>
      <c r="M123" s="30"/>
      <c r="N123" s="96"/>
      <c r="O123" s="1"/>
      <c r="P123" s="96"/>
      <c r="Q123" s="80"/>
      <c r="R123" s="13"/>
      <c r="T123" s="13"/>
      <c r="V123" s="94"/>
      <c r="X123" s="158"/>
      <c r="AC123" s="1"/>
      <c r="AD123" s="58"/>
      <c r="AF123" s="1"/>
      <c r="AG123" s="58"/>
    </row>
    <row r="124" spans="1:37">
      <c r="A124" s="495" t="s">
        <v>375</v>
      </c>
      <c r="B124" s="495"/>
      <c r="C124" s="495"/>
      <c r="D124" s="495"/>
      <c r="E124" s="495"/>
      <c r="F124" s="495"/>
      <c r="G124" s="495"/>
      <c r="H124" s="495"/>
      <c r="I124" s="58"/>
      <c r="J124" s="58"/>
      <c r="K124" s="58"/>
      <c r="M124" s="58"/>
      <c r="N124" s="96"/>
      <c r="O124" s="1"/>
      <c r="P124" s="96"/>
      <c r="Q124" s="1"/>
      <c r="R124" s="12"/>
      <c r="T124" s="1"/>
      <c r="X124" s="158"/>
      <c r="AC124" s="1"/>
      <c r="AD124" s="58"/>
      <c r="AF124" s="1"/>
      <c r="AG124" s="58"/>
    </row>
    <row r="125" spans="1:37" ht="18" customHeight="1">
      <c r="A125" s="489" t="s">
        <v>376</v>
      </c>
      <c r="B125" s="489"/>
      <c r="C125" s="489"/>
      <c r="D125" s="489"/>
      <c r="E125" s="489"/>
      <c r="F125" s="489"/>
      <c r="G125" s="489"/>
      <c r="H125" s="489"/>
      <c r="N125" s="13"/>
      <c r="O125" s="1"/>
      <c r="P125" s="13"/>
      <c r="Q125" s="1"/>
      <c r="R125"/>
      <c r="T125"/>
      <c r="X125" s="158"/>
      <c r="AC125" s="1"/>
      <c r="AD125" s="58"/>
      <c r="AF125" s="1"/>
      <c r="AG125" s="58"/>
    </row>
    <row r="126" spans="1:37">
      <c r="A126" s="489" t="s">
        <v>377</v>
      </c>
      <c r="B126" s="489"/>
      <c r="C126" s="489"/>
      <c r="D126" s="489"/>
      <c r="E126" s="489"/>
      <c r="F126" s="489"/>
      <c r="G126" s="489"/>
      <c r="H126" s="489"/>
      <c r="N126" s="35"/>
      <c r="O126" s="1"/>
      <c r="P126" s="35"/>
      <c r="Q126" s="1"/>
      <c r="T126" s="1"/>
      <c r="X126" s="158"/>
      <c r="AC126" s="1"/>
      <c r="AD126" s="58"/>
      <c r="AF126" s="1"/>
      <c r="AG126" s="58"/>
    </row>
    <row r="127" spans="1:37" ht="60.75" customHeight="1">
      <c r="A127" s="43"/>
      <c r="B127" s="1"/>
      <c r="C127" s="1"/>
      <c r="D127" s="1"/>
      <c r="E127" s="4"/>
      <c r="N127" s="35"/>
      <c r="O127" s="1"/>
      <c r="P127" s="35"/>
      <c r="Q127" s="1"/>
      <c r="T127" s="1"/>
      <c r="X127" s="158"/>
      <c r="AC127" s="1"/>
      <c r="AD127" s="58"/>
      <c r="AF127" s="1"/>
      <c r="AG127" s="58"/>
    </row>
    <row r="128" spans="1:37" ht="60.75" customHeight="1">
      <c r="A128" s="496" t="s">
        <v>378</v>
      </c>
      <c r="B128" s="496"/>
      <c r="C128" s="496"/>
      <c r="D128" s="496"/>
      <c r="E128" s="496"/>
      <c r="F128" s="496"/>
      <c r="G128" s="496"/>
      <c r="H128" s="496"/>
      <c r="I128" s="153"/>
      <c r="J128" s="153"/>
      <c r="K128" s="153"/>
      <c r="L128" s="441"/>
      <c r="M128" s="153"/>
      <c r="N128" s="35"/>
      <c r="O128" s="1"/>
      <c r="P128" s="35"/>
      <c r="Q128" s="1"/>
      <c r="T128" s="1"/>
      <c r="U128" s="73"/>
      <c r="V128" s="63"/>
      <c r="X128" s="11"/>
    </row>
    <row r="129" spans="1:33">
      <c r="A129" s="154" t="s">
        <v>379</v>
      </c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441"/>
      <c r="M129" s="153"/>
      <c r="N129" s="35"/>
      <c r="O129" s="1"/>
      <c r="P129" s="35"/>
      <c r="Q129" s="1"/>
      <c r="T129" s="1"/>
      <c r="U129" s="73"/>
      <c r="V129" s="63"/>
      <c r="X129" s="11"/>
    </row>
    <row r="130" spans="1:33">
      <c r="A130" s="3"/>
      <c r="B130" s="4"/>
      <c r="E130" s="1"/>
      <c r="F130" s="1"/>
      <c r="N130" s="35"/>
      <c r="O130" s="1"/>
      <c r="P130" s="35"/>
      <c r="Q130" s="1"/>
      <c r="T130" s="1"/>
      <c r="X130" s="158"/>
      <c r="AC130" s="1"/>
      <c r="AD130" s="58"/>
      <c r="AF130" s="1"/>
      <c r="AG130" s="58"/>
    </row>
    <row r="131" spans="1:33" ht="31.5">
      <c r="A131" s="91" t="s">
        <v>380</v>
      </c>
      <c r="B131" s="30"/>
      <c r="C131" s="30"/>
      <c r="D131" s="30"/>
      <c r="E131" s="30"/>
      <c r="F131" s="30"/>
      <c r="G131" s="30"/>
      <c r="H131" s="30"/>
      <c r="I131" s="13"/>
      <c r="J131" s="30"/>
      <c r="K131" s="30"/>
      <c r="L131" s="30"/>
      <c r="M131" s="30"/>
      <c r="N131" s="13"/>
      <c r="O131" s="1"/>
      <c r="P131" s="13"/>
      <c r="Q131" s="1"/>
      <c r="R131" s="4"/>
      <c r="T131" s="1"/>
      <c r="V131" s="94"/>
      <c r="X131" s="158"/>
      <c r="AC131" s="1"/>
      <c r="AD131" s="58"/>
      <c r="AF131" s="1"/>
      <c r="AG131" s="58"/>
    </row>
    <row r="132" spans="1:33">
      <c r="A132" s="14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"/>
      <c r="P132" s="13"/>
      <c r="Q132" s="1"/>
      <c r="T132" s="1"/>
      <c r="V132" s="94"/>
      <c r="X132" s="158"/>
      <c r="AC132" s="1"/>
      <c r="AD132" s="58"/>
      <c r="AF132" s="1"/>
      <c r="AG132" s="58"/>
    </row>
    <row r="133" spans="1:33" ht="63">
      <c r="A133" s="92" t="s">
        <v>381</v>
      </c>
      <c r="B133" s="36"/>
      <c r="C133" s="36"/>
      <c r="D133" s="36"/>
      <c r="E133" s="37"/>
      <c r="F133" s="37"/>
      <c r="G133" s="37"/>
      <c r="H133" s="37"/>
      <c r="J133" s="37"/>
      <c r="K133" s="37"/>
      <c r="L133" s="442"/>
      <c r="M133" s="37"/>
      <c r="N133" s="35"/>
      <c r="O133" s="1"/>
      <c r="P133" s="35"/>
      <c r="Q133" s="1"/>
      <c r="T133" s="1"/>
      <c r="X133" s="158"/>
      <c r="AC133" s="1"/>
      <c r="AD133" s="58"/>
      <c r="AF133" s="1"/>
      <c r="AG133" s="58"/>
    </row>
    <row r="134" spans="1:33">
      <c r="A134" s="489" t="s">
        <v>382</v>
      </c>
      <c r="B134" s="489"/>
      <c r="C134" s="489"/>
      <c r="D134" s="489"/>
      <c r="E134" s="489"/>
      <c r="F134" s="489"/>
      <c r="G134" s="489"/>
      <c r="H134" s="489"/>
      <c r="N134" s="35"/>
      <c r="O134" s="1"/>
      <c r="P134" s="35"/>
      <c r="Q134" s="1"/>
      <c r="T134" s="1"/>
      <c r="X134" s="158"/>
      <c r="AC134" s="1"/>
      <c r="AD134" s="58"/>
      <c r="AF134" s="1"/>
      <c r="AG134" s="58"/>
    </row>
    <row r="135" spans="1:33">
      <c r="A135" s="489" t="s">
        <v>493</v>
      </c>
      <c r="B135" s="489"/>
      <c r="C135" s="489"/>
      <c r="D135" s="489"/>
      <c r="E135" s="489"/>
      <c r="F135" s="489"/>
      <c r="G135" s="489"/>
      <c r="H135" s="489"/>
      <c r="N135" s="35"/>
      <c r="O135" s="1"/>
      <c r="P135" s="35"/>
      <c r="Q135" s="13"/>
      <c r="T135" s="1"/>
      <c r="V135" s="58"/>
      <c r="W135" s="1"/>
      <c r="X135" s="11"/>
      <c r="Z135" s="58"/>
      <c r="AC135" s="1"/>
      <c r="AF135" s="1"/>
    </row>
    <row r="136" spans="1:33">
      <c r="A136" s="489" t="s">
        <v>383</v>
      </c>
      <c r="B136" s="489"/>
      <c r="C136" s="489"/>
      <c r="D136" s="489"/>
      <c r="E136" s="489"/>
      <c r="F136" s="489"/>
      <c r="G136" s="489"/>
      <c r="H136" s="489"/>
      <c r="N136" s="35"/>
      <c r="O136" s="1"/>
      <c r="P136" s="35"/>
      <c r="T136" s="1"/>
      <c r="V136" s="58"/>
      <c r="W136" s="1"/>
      <c r="X136" s="11"/>
      <c r="Z136" s="58"/>
      <c r="AC136" s="1"/>
      <c r="AF136" s="1"/>
    </row>
    <row r="137" spans="1:33">
      <c r="A137" s="489" t="s">
        <v>384</v>
      </c>
      <c r="B137" s="489"/>
      <c r="C137" s="489"/>
      <c r="D137" s="489"/>
      <c r="E137" s="489"/>
      <c r="F137" s="1"/>
      <c r="N137" s="35"/>
      <c r="O137" s="1"/>
      <c r="P137" s="35"/>
      <c r="Q137" s="97"/>
      <c r="T137" s="1"/>
      <c r="X137" s="158"/>
      <c r="AC137" s="1"/>
      <c r="AD137" s="58"/>
      <c r="AF137" s="1"/>
      <c r="AG137" s="58"/>
    </row>
    <row r="138" spans="1:33">
      <c r="A138" s="489" t="s">
        <v>385</v>
      </c>
      <c r="B138" s="489"/>
      <c r="C138" s="489"/>
      <c r="D138" s="489"/>
      <c r="E138" s="489"/>
      <c r="F138" s="489"/>
      <c r="N138" s="35"/>
      <c r="O138" s="1"/>
      <c r="P138" s="35"/>
      <c r="Q138" s="1"/>
      <c r="T138" s="1"/>
      <c r="X138" s="158"/>
      <c r="AC138" s="1"/>
      <c r="AD138" s="58"/>
      <c r="AF138" s="1"/>
      <c r="AG138" s="58"/>
    </row>
    <row r="139" spans="1:33">
      <c r="A139" s="489"/>
      <c r="B139" s="489"/>
      <c r="C139" s="489"/>
      <c r="D139" s="489"/>
      <c r="E139" s="489"/>
      <c r="F139" s="489"/>
      <c r="N139" s="35"/>
      <c r="O139" s="1"/>
      <c r="P139" s="35"/>
      <c r="Q139" s="1"/>
      <c r="T139" s="1"/>
      <c r="X139" s="158"/>
      <c r="AC139" s="1"/>
      <c r="AD139" s="58"/>
      <c r="AF139" s="1"/>
      <c r="AG139" s="58"/>
    </row>
    <row r="140" spans="1:33">
      <c r="A140" s="43"/>
      <c r="B140" s="4"/>
      <c r="E140" s="1"/>
      <c r="F140" s="1"/>
      <c r="N140" s="35"/>
      <c r="O140" s="1"/>
      <c r="P140" s="35"/>
      <c r="Q140" s="1"/>
      <c r="T140" s="1"/>
      <c r="X140" s="158"/>
      <c r="AC140" s="1"/>
      <c r="AD140" s="58"/>
      <c r="AF140" s="1"/>
      <c r="AG140" s="58"/>
    </row>
    <row r="141" spans="1:33">
      <c r="A141" s="58" t="s">
        <v>386</v>
      </c>
      <c r="B141" s="58"/>
      <c r="C141" s="58"/>
      <c r="D141" s="58"/>
      <c r="E141" s="1"/>
      <c r="F141" s="1"/>
      <c r="N141" s="35"/>
      <c r="O141" s="1"/>
      <c r="P141" s="35"/>
      <c r="Q141" s="1"/>
      <c r="T141" s="1"/>
      <c r="X141" s="158"/>
      <c r="AC141" s="1"/>
      <c r="AD141" s="58"/>
      <c r="AF141" s="1"/>
      <c r="AG141" s="58"/>
    </row>
    <row r="142" spans="1:33">
      <c r="A142" s="489" t="s">
        <v>387</v>
      </c>
      <c r="B142" s="495"/>
      <c r="C142" s="495"/>
      <c r="D142" s="58"/>
      <c r="E142" s="1"/>
      <c r="F142" s="1"/>
      <c r="N142" s="35"/>
      <c r="O142" s="1"/>
      <c r="P142" s="35"/>
      <c r="Q142" s="1"/>
      <c r="T142" s="1"/>
      <c r="X142" s="158"/>
      <c r="AC142" s="1"/>
      <c r="AD142" s="58"/>
      <c r="AF142" s="1"/>
      <c r="AG142" s="58"/>
    </row>
    <row r="143" spans="1:33">
      <c r="A143" s="1" t="s">
        <v>388</v>
      </c>
      <c r="B143" s="1"/>
      <c r="E143" s="1"/>
      <c r="F143" s="1"/>
      <c r="N143" s="35"/>
      <c r="O143" s="1"/>
      <c r="P143" s="35"/>
      <c r="Q143" s="43"/>
      <c r="T143" s="1"/>
      <c r="X143" s="158"/>
      <c r="AC143" s="1"/>
      <c r="AD143" s="58"/>
      <c r="AF143" s="1"/>
      <c r="AG143" s="58"/>
    </row>
    <row r="144" spans="1:33">
      <c r="A144" s="1" t="s">
        <v>389</v>
      </c>
      <c r="B144" s="58"/>
      <c r="E144" s="1"/>
      <c r="F144" s="1"/>
      <c r="N144" s="35"/>
      <c r="O144" s="1"/>
      <c r="P144" s="35"/>
      <c r="Q144" s="1"/>
      <c r="T144" s="1"/>
      <c r="X144" s="158"/>
      <c r="AC144" s="1"/>
      <c r="AD144" s="58"/>
      <c r="AF144" s="1"/>
      <c r="AG144" s="58"/>
    </row>
    <row r="145" spans="1:37">
      <c r="A145" s="3"/>
      <c r="B145" s="4"/>
      <c r="E145" s="1"/>
      <c r="F145" s="1"/>
      <c r="N145" s="35"/>
      <c r="O145" s="1"/>
      <c r="P145" s="35"/>
      <c r="Q145" s="1"/>
      <c r="T145" s="1"/>
      <c r="X145" s="158"/>
      <c r="AC145" s="1"/>
      <c r="AD145" s="58"/>
      <c r="AF145" s="1"/>
      <c r="AG145" s="58"/>
    </row>
    <row r="146" spans="1:37">
      <c r="A146" s="1"/>
      <c r="N146" s="35"/>
      <c r="O146" s="12"/>
      <c r="P146" s="35"/>
      <c r="Q146" s="1"/>
      <c r="R146" s="12"/>
      <c r="S146" s="12"/>
      <c r="T146" s="12"/>
      <c r="U146" s="12"/>
      <c r="V146" s="1"/>
      <c r="W146" s="1"/>
      <c r="X146" s="11"/>
      <c r="Y146" s="12"/>
      <c r="AA146" s="73"/>
      <c r="AB146" s="63"/>
      <c r="AC146" s="63"/>
      <c r="AF146" s="1"/>
      <c r="AH146" s="58"/>
      <c r="AK146" s="58"/>
    </row>
    <row r="147" spans="1:37">
      <c r="A147" s="1"/>
      <c r="N147" s="35"/>
      <c r="O147" s="12"/>
      <c r="P147" s="35"/>
      <c r="Q147" s="1"/>
      <c r="R147" s="12"/>
      <c r="S147" s="12"/>
      <c r="T147" s="12"/>
      <c r="U147" s="12"/>
      <c r="V147" s="1"/>
      <c r="W147" s="1"/>
      <c r="X147" s="11"/>
      <c r="Y147" s="12"/>
      <c r="AA147" s="73"/>
      <c r="AB147" s="63"/>
      <c r="AC147" s="63"/>
      <c r="AF147" s="1"/>
      <c r="AH147" s="58"/>
      <c r="AK147" s="58"/>
    </row>
    <row r="148" spans="1:37">
      <c r="A148" s="1"/>
      <c r="N148" s="35"/>
      <c r="O148" s="12"/>
      <c r="P148" s="35"/>
      <c r="Q148" s="1"/>
      <c r="R148" s="12"/>
      <c r="S148" s="12"/>
      <c r="T148" s="12"/>
      <c r="U148" s="12"/>
      <c r="V148" s="1"/>
      <c r="W148" s="1"/>
      <c r="X148" s="11"/>
      <c r="Y148" s="12"/>
      <c r="AA148" s="73"/>
      <c r="AB148" s="63"/>
      <c r="AC148" s="63"/>
      <c r="AF148" s="1"/>
      <c r="AH148" s="58"/>
      <c r="AK148" s="58"/>
    </row>
    <row r="149" spans="1:37">
      <c r="A149" s="1"/>
      <c r="N149" s="35"/>
      <c r="O149" s="12"/>
      <c r="P149" s="35"/>
      <c r="Q149" s="1"/>
      <c r="R149" s="12"/>
      <c r="S149" s="12"/>
      <c r="T149" s="12"/>
      <c r="U149" s="12"/>
      <c r="V149" s="1"/>
      <c r="W149" s="1"/>
      <c r="X149" s="11"/>
      <c r="Y149" s="12"/>
      <c r="AA149" s="73"/>
      <c r="AB149" s="63"/>
      <c r="AC149" s="63"/>
      <c r="AF149" s="1"/>
      <c r="AH149" s="58"/>
      <c r="AK149" s="58"/>
    </row>
    <row r="150" spans="1:37">
      <c r="A150" s="1"/>
      <c r="N150" s="35"/>
      <c r="O150" s="12"/>
      <c r="P150" s="35"/>
      <c r="Q150" s="1"/>
      <c r="R150" s="12"/>
      <c r="S150" s="12"/>
      <c r="T150" s="12"/>
      <c r="U150" s="12"/>
      <c r="V150" s="1"/>
      <c r="W150" s="1"/>
      <c r="X150" s="11"/>
      <c r="Y150" s="12"/>
      <c r="AA150" s="73"/>
      <c r="AB150" s="63"/>
      <c r="AC150" s="63"/>
      <c r="AF150" s="1"/>
      <c r="AH150" s="58"/>
      <c r="AK150" s="58"/>
    </row>
    <row r="151" spans="1:37">
      <c r="A151" s="1"/>
      <c r="N151" s="35"/>
      <c r="O151" s="12"/>
      <c r="P151" s="35"/>
      <c r="Q151" s="1"/>
      <c r="R151" s="12"/>
      <c r="S151" s="12"/>
      <c r="T151" s="12"/>
      <c r="U151" s="12"/>
      <c r="V151" s="1"/>
      <c r="W151" s="1"/>
      <c r="X151" s="11"/>
      <c r="Y151" s="12"/>
      <c r="AA151" s="73"/>
      <c r="AB151" s="63"/>
      <c r="AC151" s="63"/>
      <c r="AF151" s="1"/>
      <c r="AH151" s="58"/>
      <c r="AK151" s="58"/>
    </row>
    <row r="152" spans="1:37">
      <c r="A152" s="1"/>
      <c r="N152" s="35"/>
      <c r="O152" s="12"/>
      <c r="P152" s="35"/>
      <c r="Q152" s="1"/>
      <c r="R152" s="12"/>
      <c r="S152" s="12"/>
      <c r="T152" s="12"/>
      <c r="U152" s="12"/>
      <c r="V152" s="1"/>
      <c r="W152" s="1"/>
      <c r="X152" s="11"/>
      <c r="Y152" s="12"/>
      <c r="AA152" s="73"/>
      <c r="AB152" s="63"/>
      <c r="AC152" s="63"/>
      <c r="AF152" s="1"/>
      <c r="AH152" s="58"/>
      <c r="AK152" s="58"/>
    </row>
    <row r="153" spans="1:37">
      <c r="A153" s="1"/>
      <c r="N153" s="35"/>
      <c r="O153" s="12"/>
      <c r="P153" s="35"/>
      <c r="Q153" s="1"/>
      <c r="R153" s="12"/>
      <c r="S153" s="12"/>
      <c r="T153" s="12"/>
      <c r="U153" s="12"/>
      <c r="V153" s="1"/>
      <c r="W153" s="1"/>
      <c r="X153" s="11"/>
      <c r="Y153" s="12"/>
      <c r="AA153" s="73"/>
      <c r="AB153" s="63"/>
      <c r="AC153" s="63"/>
      <c r="AF153" s="1"/>
      <c r="AH153" s="58"/>
      <c r="AK153" s="58"/>
    </row>
    <row r="154" spans="1:37">
      <c r="A154" s="1"/>
      <c r="N154" s="35"/>
      <c r="O154" s="12"/>
      <c r="P154" s="35"/>
      <c r="Q154" s="1"/>
      <c r="R154" s="12"/>
      <c r="S154" s="12"/>
      <c r="T154" s="12"/>
      <c r="U154" s="12"/>
      <c r="V154" s="1"/>
      <c r="W154" s="1"/>
      <c r="X154" s="11"/>
      <c r="Y154" s="12"/>
      <c r="AA154" s="73"/>
      <c r="AB154" s="63"/>
      <c r="AC154" s="63"/>
      <c r="AF154" s="1"/>
      <c r="AH154" s="58"/>
      <c r="AK154" s="58"/>
    </row>
    <row r="155" spans="1:37">
      <c r="A155" s="1"/>
      <c r="N155" s="35"/>
      <c r="O155" s="12"/>
      <c r="P155" s="35"/>
      <c r="Q155" s="1"/>
      <c r="R155" s="12"/>
      <c r="S155" s="12"/>
      <c r="T155" s="12"/>
      <c r="U155" s="12"/>
      <c r="V155" s="1"/>
      <c r="W155" s="1"/>
      <c r="X155" s="11"/>
      <c r="Y155" s="12"/>
      <c r="AA155" s="73"/>
      <c r="AB155" s="63"/>
      <c r="AC155" s="63"/>
      <c r="AF155" s="1"/>
      <c r="AH155" s="58"/>
      <c r="AK155" s="58"/>
    </row>
    <row r="156" spans="1:37">
      <c r="A156" s="1"/>
      <c r="N156" s="1"/>
      <c r="O156" s="12"/>
      <c r="P156" s="1"/>
      <c r="Q156" s="1"/>
      <c r="R156" s="35"/>
      <c r="S156" s="12"/>
      <c r="T156" s="12"/>
      <c r="U156" s="12"/>
      <c r="V156" s="1"/>
      <c r="W156" s="1"/>
      <c r="X156" s="11"/>
      <c r="Y156" s="12"/>
      <c r="AA156" s="73"/>
      <c r="AB156" s="63"/>
      <c r="AC156" s="63"/>
      <c r="AF156" s="1"/>
      <c r="AH156" s="58"/>
      <c r="AK156" s="58"/>
    </row>
    <row r="157" spans="1:37">
      <c r="A157" s="1"/>
      <c r="N157" s="1"/>
      <c r="O157" s="12"/>
      <c r="P157" s="1"/>
      <c r="Q157" s="1"/>
      <c r="R157" s="35"/>
      <c r="S157" s="12"/>
      <c r="T157" s="12"/>
      <c r="U157" s="12"/>
      <c r="V157" s="1"/>
      <c r="W157" s="1"/>
      <c r="X157" s="11"/>
      <c r="Y157" s="12"/>
      <c r="AA157" s="73"/>
      <c r="AB157" s="63"/>
      <c r="AC157" s="63"/>
      <c r="AF157" s="1"/>
      <c r="AH157" s="58"/>
      <c r="AK157" s="58"/>
    </row>
    <row r="158" spans="1:37">
      <c r="A158" s="1"/>
      <c r="N158" s="1"/>
      <c r="O158" s="12"/>
      <c r="P158" s="1"/>
      <c r="Q158" s="1"/>
      <c r="R158" s="35"/>
      <c r="S158" s="12"/>
      <c r="T158" s="12"/>
      <c r="U158" s="12"/>
      <c r="V158" s="1"/>
      <c r="W158" s="1"/>
      <c r="X158" s="11"/>
      <c r="Y158" s="12"/>
      <c r="AA158" s="73"/>
      <c r="AB158" s="63"/>
      <c r="AC158" s="63"/>
      <c r="AF158" s="1"/>
      <c r="AH158" s="58"/>
      <c r="AK158" s="58"/>
    </row>
    <row r="159" spans="1:37">
      <c r="A159" s="1"/>
      <c r="N159" s="1"/>
      <c r="O159" s="12"/>
      <c r="P159" s="1"/>
      <c r="Q159" s="1"/>
      <c r="R159" s="35"/>
      <c r="S159" s="12"/>
      <c r="T159" s="12"/>
      <c r="U159" s="12"/>
      <c r="V159" s="1"/>
      <c r="W159" s="1"/>
      <c r="X159" s="11"/>
      <c r="Y159" s="12"/>
      <c r="AA159" s="73"/>
      <c r="AB159" s="63"/>
      <c r="AC159" s="63"/>
      <c r="AF159" s="1"/>
      <c r="AH159" s="58"/>
      <c r="AK159" s="58"/>
    </row>
    <row r="160" spans="1:37">
      <c r="A160" s="1"/>
      <c r="N160" s="1"/>
      <c r="O160" s="12"/>
      <c r="P160" s="1"/>
      <c r="Q160" s="1"/>
      <c r="R160" s="35"/>
      <c r="S160" s="12"/>
      <c r="T160" s="12"/>
      <c r="U160" s="12"/>
      <c r="V160" s="1"/>
      <c r="W160" s="1"/>
      <c r="X160" s="11"/>
      <c r="Y160" s="12"/>
      <c r="AA160" s="73"/>
      <c r="AB160" s="63"/>
      <c r="AC160" s="63"/>
      <c r="AF160" s="1"/>
      <c r="AH160" s="58"/>
      <c r="AK160" s="58"/>
    </row>
    <row r="161" spans="1:37">
      <c r="A161" s="1"/>
      <c r="N161" s="1"/>
      <c r="O161" s="12"/>
      <c r="P161" s="1"/>
      <c r="Q161" s="1"/>
      <c r="R161" s="35"/>
      <c r="S161" s="12"/>
      <c r="T161" s="12"/>
      <c r="U161" s="12"/>
      <c r="V161" s="1"/>
      <c r="W161" s="1"/>
      <c r="X161" s="11"/>
      <c r="Y161" s="12"/>
      <c r="AA161" s="73"/>
      <c r="AB161" s="63"/>
      <c r="AC161" s="63"/>
      <c r="AF161" s="1"/>
      <c r="AH161" s="58"/>
      <c r="AK161" s="58"/>
    </row>
    <row r="162" spans="1:37">
      <c r="A162" s="1"/>
      <c r="N162" s="1"/>
      <c r="O162" s="12"/>
      <c r="P162" s="1"/>
      <c r="Q162" s="1"/>
      <c r="R162" s="35"/>
      <c r="S162" s="12"/>
      <c r="T162" s="12"/>
      <c r="U162" s="12"/>
      <c r="V162" s="1"/>
      <c r="W162" s="1"/>
      <c r="X162" s="11"/>
      <c r="Y162" s="12"/>
      <c r="AA162" s="73"/>
      <c r="AB162" s="63"/>
      <c r="AC162" s="63"/>
      <c r="AF162" s="1"/>
      <c r="AH162" s="58"/>
      <c r="AK162" s="58"/>
    </row>
    <row r="163" spans="1:37">
      <c r="A163" s="1"/>
      <c r="N163" s="1"/>
      <c r="O163" s="12"/>
      <c r="P163" s="1"/>
      <c r="Q163" s="1"/>
      <c r="R163" s="35"/>
      <c r="S163" s="12"/>
      <c r="T163" s="12"/>
      <c r="U163" s="12"/>
      <c r="V163" s="1"/>
      <c r="W163" s="1"/>
      <c r="X163" s="11"/>
      <c r="Y163" s="12"/>
      <c r="AA163" s="73"/>
      <c r="AB163" s="63"/>
      <c r="AC163" s="63"/>
      <c r="AF163" s="1"/>
      <c r="AH163" s="58"/>
      <c r="AK163" s="58"/>
    </row>
    <row r="164" spans="1:37">
      <c r="A164" s="1"/>
      <c r="N164" s="1"/>
      <c r="O164" s="12"/>
      <c r="P164" s="1"/>
      <c r="Q164" s="1"/>
      <c r="R164" s="35"/>
      <c r="S164" s="12"/>
      <c r="T164" s="12"/>
      <c r="U164" s="12"/>
      <c r="V164" s="1"/>
      <c r="W164" s="1"/>
      <c r="X164" s="11"/>
      <c r="Y164" s="12"/>
      <c r="AA164" s="73"/>
      <c r="AB164" s="63"/>
      <c r="AC164" s="63"/>
      <c r="AF164" s="1"/>
      <c r="AH164" s="58"/>
      <c r="AK164" s="58"/>
    </row>
    <row r="165" spans="1:37">
      <c r="A165" s="1"/>
      <c r="N165" s="1"/>
      <c r="O165" s="12"/>
      <c r="P165" s="1"/>
      <c r="Q165" s="1"/>
      <c r="R165" s="35"/>
      <c r="S165" s="12"/>
      <c r="T165" s="12"/>
      <c r="U165" s="12"/>
      <c r="V165" s="1"/>
      <c r="W165" s="1"/>
      <c r="X165" s="11"/>
      <c r="Y165" s="12"/>
      <c r="AA165" s="73"/>
      <c r="AB165" s="63"/>
      <c r="AC165" s="63"/>
      <c r="AF165" s="1"/>
      <c r="AH165" s="58"/>
      <c r="AK165" s="58"/>
    </row>
    <row r="166" spans="1:37">
      <c r="A166" s="1"/>
      <c r="N166" s="1"/>
      <c r="O166" s="12"/>
      <c r="P166" s="1"/>
      <c r="Q166" s="1"/>
      <c r="R166" s="35"/>
      <c r="S166" s="12"/>
      <c r="T166" s="12"/>
      <c r="U166" s="12"/>
      <c r="V166" s="1"/>
      <c r="W166" s="1"/>
      <c r="X166" s="11"/>
      <c r="Y166" s="12"/>
      <c r="AA166" s="73"/>
      <c r="AB166" s="63"/>
      <c r="AC166" s="63"/>
      <c r="AF166" s="1"/>
      <c r="AH166" s="58"/>
      <c r="AK166" s="58"/>
    </row>
    <row r="167" spans="1:37">
      <c r="A167" s="1"/>
      <c r="N167" s="1"/>
      <c r="O167" s="12"/>
      <c r="P167" s="1"/>
      <c r="Q167" s="1"/>
      <c r="R167" s="35"/>
      <c r="S167" s="12"/>
      <c r="T167" s="12"/>
      <c r="U167" s="12"/>
      <c r="V167" s="1"/>
      <c r="W167" s="1"/>
      <c r="X167" s="11"/>
      <c r="Y167" s="12"/>
      <c r="AA167" s="73"/>
      <c r="AB167" s="63"/>
      <c r="AC167" s="63"/>
      <c r="AF167" s="1"/>
      <c r="AH167" s="58"/>
      <c r="AK167" s="58"/>
    </row>
    <row r="168" spans="1:37">
      <c r="A168" s="1"/>
      <c r="N168" s="1"/>
      <c r="O168" s="12"/>
      <c r="P168" s="1"/>
      <c r="Q168" s="1"/>
      <c r="R168" s="35"/>
      <c r="S168" s="12"/>
      <c r="T168" s="12"/>
      <c r="U168" s="12"/>
      <c r="V168" s="1"/>
      <c r="W168" s="1"/>
      <c r="X168" s="11"/>
      <c r="Y168" s="12"/>
      <c r="AA168" s="73"/>
      <c r="AB168" s="63"/>
      <c r="AC168" s="63"/>
      <c r="AF168" s="1"/>
      <c r="AH168" s="58"/>
      <c r="AK168" s="58"/>
    </row>
    <row r="169" spans="1:37">
      <c r="A169" s="1"/>
      <c r="N169" s="1"/>
      <c r="O169" s="12"/>
      <c r="P169" s="1"/>
      <c r="Q169" s="1"/>
      <c r="R169" s="35"/>
      <c r="S169" s="12"/>
      <c r="T169" s="12"/>
      <c r="U169" s="12"/>
      <c r="V169" s="1"/>
      <c r="W169" s="1"/>
      <c r="X169" s="11"/>
      <c r="Y169" s="12"/>
      <c r="AA169" s="73"/>
      <c r="AB169" s="63"/>
      <c r="AC169" s="63"/>
      <c r="AF169" s="1"/>
      <c r="AH169" s="58"/>
      <c r="AK169" s="58"/>
    </row>
    <row r="170" spans="1:37">
      <c r="A170" s="1"/>
      <c r="N170" s="1"/>
      <c r="O170" s="12"/>
      <c r="P170" s="1"/>
      <c r="Q170" s="1"/>
      <c r="R170" s="35"/>
      <c r="S170" s="12"/>
      <c r="T170" s="12"/>
      <c r="U170" s="12"/>
      <c r="V170" s="1"/>
      <c r="W170" s="1"/>
      <c r="X170" s="11"/>
      <c r="Y170" s="12"/>
      <c r="AA170" s="73"/>
      <c r="AB170" s="63"/>
      <c r="AC170" s="63"/>
      <c r="AF170" s="1"/>
      <c r="AH170" s="58"/>
      <c r="AK170" s="58"/>
    </row>
    <row r="171" spans="1:37">
      <c r="A171" s="1"/>
      <c r="N171" s="1"/>
      <c r="O171" s="12"/>
      <c r="P171" s="1"/>
      <c r="Q171" s="1"/>
      <c r="R171" s="35"/>
      <c r="S171" s="12"/>
      <c r="T171" s="12"/>
      <c r="U171" s="12"/>
      <c r="V171" s="1"/>
      <c r="W171" s="1"/>
      <c r="X171" s="11"/>
      <c r="Y171" s="12"/>
      <c r="AA171" s="73"/>
      <c r="AB171" s="63"/>
      <c r="AC171" s="63"/>
      <c r="AF171" s="1"/>
      <c r="AH171" s="58"/>
      <c r="AK171" s="58"/>
    </row>
    <row r="172" spans="1:37">
      <c r="A172" s="1"/>
      <c r="N172" s="1"/>
      <c r="O172" s="12"/>
      <c r="P172" s="1"/>
      <c r="Q172" s="1"/>
      <c r="S172" s="12"/>
      <c r="T172" s="12"/>
      <c r="U172" s="12"/>
      <c r="V172" s="1"/>
      <c r="W172" s="1"/>
      <c r="X172" s="11"/>
      <c r="Y172" s="12"/>
      <c r="AA172" s="73"/>
      <c r="AB172" s="63"/>
      <c r="AC172" s="63"/>
      <c r="AF172" s="1"/>
      <c r="AH172" s="58"/>
      <c r="AK172" s="58"/>
    </row>
    <row r="173" spans="1:37">
      <c r="A173" s="1"/>
      <c r="N173" s="1"/>
      <c r="O173" s="12"/>
      <c r="P173" s="1"/>
      <c r="Q173" s="1"/>
      <c r="S173" s="12"/>
      <c r="T173" s="12"/>
      <c r="U173" s="12"/>
      <c r="V173" s="1"/>
      <c r="W173" s="1"/>
      <c r="X173" s="11"/>
      <c r="Y173" s="12"/>
      <c r="AA173" s="73"/>
      <c r="AB173" s="63"/>
      <c r="AC173" s="63"/>
      <c r="AF173" s="1"/>
      <c r="AH173" s="58"/>
      <c r="AK173" s="58"/>
    </row>
    <row r="174" spans="1:37">
      <c r="A174" s="1"/>
      <c r="N174" s="1"/>
      <c r="O174" s="12"/>
      <c r="P174" s="1"/>
      <c r="Q174" s="1"/>
      <c r="S174" s="12"/>
      <c r="T174" s="12"/>
      <c r="U174" s="12"/>
      <c r="V174" s="1"/>
      <c r="W174" s="1"/>
      <c r="X174" s="11"/>
      <c r="Y174" s="12"/>
      <c r="AA174" s="73"/>
      <c r="AB174" s="63"/>
      <c r="AC174" s="63"/>
      <c r="AF174" s="1"/>
      <c r="AH174" s="58"/>
      <c r="AK174" s="58"/>
    </row>
    <row r="175" spans="1:37">
      <c r="A175" s="1"/>
      <c r="N175" s="1"/>
      <c r="O175" s="12"/>
      <c r="P175" s="1"/>
      <c r="Q175" s="1"/>
      <c r="S175" s="12"/>
      <c r="T175" s="12"/>
      <c r="U175" s="12"/>
      <c r="V175" s="1"/>
      <c r="W175" s="1"/>
      <c r="X175" s="11"/>
      <c r="Y175" s="12"/>
      <c r="AA175" s="73"/>
      <c r="AB175" s="63"/>
      <c r="AC175" s="63"/>
      <c r="AF175" s="1"/>
      <c r="AH175" s="58"/>
      <c r="AK175" s="58"/>
    </row>
    <row r="176" spans="1:37">
      <c r="A176" s="1"/>
      <c r="N176" s="1"/>
      <c r="O176" s="12"/>
      <c r="P176" s="1"/>
      <c r="Q176" s="1"/>
      <c r="S176" s="12"/>
      <c r="T176" s="12"/>
      <c r="U176" s="12"/>
      <c r="V176" s="1"/>
      <c r="W176" s="1"/>
      <c r="X176" s="11"/>
      <c r="Y176" s="12"/>
      <c r="AA176" s="73"/>
      <c r="AB176" s="63"/>
      <c r="AC176" s="63"/>
      <c r="AF176" s="1"/>
      <c r="AH176" s="58"/>
      <c r="AK176" s="58"/>
    </row>
    <row r="177" spans="1:37">
      <c r="A177" s="1"/>
      <c r="N177" s="1"/>
      <c r="O177" s="12"/>
      <c r="P177" s="1"/>
      <c r="Q177" s="1"/>
      <c r="S177" s="12"/>
      <c r="T177" s="12"/>
      <c r="U177" s="12"/>
      <c r="V177" s="1"/>
      <c r="W177" s="1"/>
      <c r="X177" s="11"/>
      <c r="Y177" s="12"/>
      <c r="AA177" s="73"/>
      <c r="AB177" s="63"/>
      <c r="AC177" s="63"/>
      <c r="AF177" s="1"/>
      <c r="AH177" s="58"/>
      <c r="AK177" s="58"/>
    </row>
    <row r="178" spans="1:37">
      <c r="A178" s="1"/>
      <c r="N178" s="1"/>
      <c r="O178" s="12"/>
      <c r="P178" s="1"/>
      <c r="Q178" s="1"/>
      <c r="S178" s="12"/>
      <c r="T178" s="12"/>
      <c r="U178" s="12"/>
      <c r="V178" s="1"/>
      <c r="W178" s="1"/>
      <c r="X178" s="11"/>
      <c r="Y178" s="12"/>
      <c r="AA178" s="73"/>
      <c r="AB178" s="63"/>
      <c r="AC178" s="63"/>
      <c r="AF178" s="1"/>
      <c r="AH178" s="58"/>
      <c r="AK178" s="58"/>
    </row>
    <row r="179" spans="1:37">
      <c r="A179" s="1"/>
      <c r="N179" s="1"/>
      <c r="O179" s="12"/>
      <c r="P179" s="1"/>
      <c r="Q179" s="1"/>
      <c r="S179" s="12"/>
      <c r="T179" s="12"/>
      <c r="U179" s="12"/>
      <c r="V179" s="1"/>
      <c r="W179" s="1"/>
      <c r="X179" s="11"/>
      <c r="Y179" s="12"/>
      <c r="AA179" s="73"/>
      <c r="AB179" s="63"/>
      <c r="AC179" s="63"/>
      <c r="AF179" s="1"/>
      <c r="AH179" s="58"/>
      <c r="AK179" s="58"/>
    </row>
    <row r="180" spans="1:37">
      <c r="A180" s="1"/>
      <c r="N180" s="1"/>
      <c r="O180" s="12"/>
      <c r="P180" s="1"/>
      <c r="Q180" s="1"/>
      <c r="S180" s="12"/>
      <c r="T180" s="12"/>
      <c r="U180" s="12"/>
      <c r="V180" s="1"/>
      <c r="W180" s="1"/>
      <c r="X180" s="11"/>
      <c r="Y180" s="12"/>
      <c r="AA180" s="73"/>
      <c r="AB180" s="63"/>
      <c r="AC180" s="63"/>
      <c r="AF180" s="1"/>
      <c r="AH180" s="58"/>
      <c r="AK180" s="58"/>
    </row>
    <row r="181" spans="1:37">
      <c r="A181" s="1"/>
      <c r="N181" s="1"/>
      <c r="O181" s="12"/>
      <c r="P181" s="1"/>
      <c r="Q181" s="1"/>
      <c r="S181" s="12"/>
      <c r="T181" s="12"/>
      <c r="U181" s="12"/>
      <c r="V181" s="1"/>
      <c r="W181" s="1"/>
      <c r="X181" s="11"/>
      <c r="Y181" s="12"/>
      <c r="AA181" s="73"/>
      <c r="AB181" s="63"/>
      <c r="AC181" s="63"/>
      <c r="AF181" s="1"/>
      <c r="AH181" s="58"/>
      <c r="AK181" s="58"/>
    </row>
    <row r="182" spans="1:37">
      <c r="A182" s="1"/>
      <c r="N182" s="1"/>
      <c r="O182" s="12"/>
      <c r="P182" s="1"/>
      <c r="Q182" s="1"/>
      <c r="S182" s="12"/>
      <c r="T182" s="12"/>
      <c r="U182" s="12"/>
      <c r="V182" s="1"/>
      <c r="W182" s="1"/>
      <c r="X182" s="11"/>
      <c r="Y182" s="12"/>
      <c r="AA182" s="73"/>
      <c r="AB182" s="63"/>
      <c r="AC182" s="63"/>
      <c r="AF182" s="1"/>
      <c r="AH182" s="58"/>
      <c r="AK182" s="58"/>
    </row>
    <row r="183" spans="1:37">
      <c r="A183" s="1"/>
      <c r="N183" s="1"/>
      <c r="O183" s="12"/>
      <c r="P183" s="1"/>
      <c r="Q183" s="1"/>
      <c r="S183" s="12"/>
      <c r="T183" s="12"/>
      <c r="U183" s="12"/>
      <c r="V183" s="1"/>
      <c r="W183" s="1"/>
      <c r="X183" s="11"/>
      <c r="Y183" s="12"/>
      <c r="AA183" s="73"/>
      <c r="AB183" s="63"/>
      <c r="AC183" s="63"/>
      <c r="AF183" s="1"/>
      <c r="AH183" s="58"/>
      <c r="AK183" s="58"/>
    </row>
    <row r="184" spans="1:37">
      <c r="A184" s="1"/>
      <c r="N184" s="1"/>
      <c r="O184" s="12"/>
      <c r="P184" s="1"/>
      <c r="Q184" s="1"/>
      <c r="S184" s="12"/>
      <c r="T184" s="12"/>
      <c r="U184" s="12"/>
      <c r="V184" s="1"/>
      <c r="W184" s="1"/>
      <c r="X184" s="11"/>
      <c r="Y184" s="12"/>
      <c r="AA184" s="73"/>
      <c r="AB184" s="63"/>
      <c r="AC184" s="63"/>
      <c r="AF184" s="1"/>
      <c r="AH184" s="58"/>
      <c r="AK184" s="58"/>
    </row>
    <row r="185" spans="1:37">
      <c r="A185" s="1"/>
      <c r="N185" s="1"/>
      <c r="O185" s="12"/>
      <c r="P185" s="1"/>
      <c r="Q185" s="1"/>
      <c r="S185" s="12"/>
      <c r="T185" s="12"/>
      <c r="U185" s="12"/>
      <c r="V185" s="1"/>
      <c r="W185" s="1"/>
      <c r="X185" s="11"/>
      <c r="Y185" s="12"/>
      <c r="AA185" s="73"/>
      <c r="AB185" s="63"/>
      <c r="AC185" s="63"/>
      <c r="AF185" s="1"/>
      <c r="AH185" s="58"/>
      <c r="AK185" s="58"/>
    </row>
    <row r="186" spans="1:37">
      <c r="A186" s="1"/>
      <c r="N186" s="1"/>
      <c r="O186" s="12"/>
      <c r="P186" s="1"/>
      <c r="Q186" s="1"/>
      <c r="S186" s="12"/>
      <c r="T186" s="12"/>
      <c r="U186" s="12"/>
      <c r="V186" s="1"/>
      <c r="W186" s="1"/>
      <c r="X186" s="11"/>
      <c r="Y186" s="12"/>
      <c r="AA186" s="73"/>
      <c r="AB186" s="63"/>
      <c r="AC186" s="63"/>
      <c r="AF186" s="1"/>
      <c r="AH186" s="58"/>
      <c r="AK186" s="58"/>
    </row>
    <row r="187" spans="1:37">
      <c r="A187" s="1"/>
      <c r="N187" s="1"/>
      <c r="O187" s="12"/>
      <c r="P187" s="1"/>
      <c r="Q187" s="1"/>
      <c r="S187" s="12"/>
      <c r="T187" s="12"/>
      <c r="U187" s="12"/>
      <c r="V187" s="1"/>
      <c r="W187" s="1"/>
      <c r="X187" s="11"/>
      <c r="Y187" s="12"/>
      <c r="AA187" s="73"/>
      <c r="AB187" s="63"/>
      <c r="AC187" s="63"/>
      <c r="AF187" s="1"/>
      <c r="AH187" s="58"/>
      <c r="AK187" s="58"/>
    </row>
    <row r="188" spans="1:37">
      <c r="A188" s="1"/>
      <c r="N188" s="1"/>
      <c r="O188" s="12"/>
      <c r="P188" s="1"/>
      <c r="Q188" s="1"/>
      <c r="S188" s="12"/>
      <c r="T188" s="12"/>
      <c r="U188" s="12"/>
      <c r="V188" s="1"/>
      <c r="W188" s="1"/>
      <c r="X188" s="11"/>
      <c r="Y188" s="12"/>
      <c r="AA188" s="73"/>
      <c r="AB188" s="63"/>
      <c r="AC188" s="63"/>
      <c r="AF188" s="1"/>
      <c r="AH188" s="58"/>
      <c r="AK188" s="58"/>
    </row>
    <row r="189" spans="1:37">
      <c r="A189" s="1"/>
      <c r="N189" s="1"/>
      <c r="O189" s="12"/>
      <c r="P189" s="1"/>
      <c r="Q189" s="1"/>
      <c r="S189" s="12"/>
      <c r="T189" s="12"/>
      <c r="U189" s="12"/>
      <c r="V189" s="1"/>
      <c r="W189" s="1"/>
      <c r="X189" s="11"/>
      <c r="Y189" s="12"/>
      <c r="AA189" s="73"/>
      <c r="AB189" s="63"/>
      <c r="AC189" s="63"/>
      <c r="AF189" s="1"/>
      <c r="AH189" s="58"/>
      <c r="AK189" s="58"/>
    </row>
    <row r="190" spans="1:37">
      <c r="A190" s="1"/>
      <c r="N190" s="1"/>
      <c r="O190" s="12"/>
      <c r="P190" s="1"/>
      <c r="Q190" s="1"/>
      <c r="S190" s="12"/>
      <c r="T190" s="12"/>
      <c r="U190" s="12"/>
      <c r="V190" s="1"/>
      <c r="W190" s="1"/>
      <c r="X190" s="11"/>
      <c r="Y190" s="12"/>
      <c r="AA190" s="73"/>
      <c r="AB190" s="63"/>
      <c r="AC190" s="63"/>
      <c r="AF190" s="1"/>
      <c r="AH190" s="58"/>
      <c r="AK190" s="58"/>
    </row>
    <row r="191" spans="1:37">
      <c r="A191" s="1"/>
      <c r="N191" s="1"/>
      <c r="O191" s="12"/>
      <c r="P191" s="1"/>
      <c r="Q191" s="1"/>
      <c r="S191" s="12"/>
      <c r="T191" s="12"/>
      <c r="U191" s="12"/>
      <c r="V191" s="1"/>
      <c r="W191" s="1"/>
      <c r="X191" s="11"/>
      <c r="Y191" s="12"/>
      <c r="AA191" s="73"/>
      <c r="AB191" s="63"/>
      <c r="AC191" s="63"/>
      <c r="AF191" s="1"/>
      <c r="AH191" s="58"/>
      <c r="AK191" s="58"/>
    </row>
    <row r="192" spans="1:37">
      <c r="A192" s="1"/>
      <c r="N192" s="1"/>
      <c r="O192" s="12"/>
      <c r="P192" s="1"/>
      <c r="Q192" s="1"/>
      <c r="S192" s="12"/>
      <c r="T192" s="12"/>
      <c r="U192" s="12"/>
      <c r="V192" s="1"/>
      <c r="W192" s="1"/>
      <c r="X192" s="11"/>
      <c r="Y192" s="12"/>
      <c r="AA192" s="73"/>
      <c r="AB192" s="63"/>
      <c r="AC192" s="63"/>
      <c r="AF192" s="1"/>
      <c r="AH192" s="58"/>
      <c r="AK192" s="58"/>
    </row>
    <row r="193" spans="1:37">
      <c r="A193" s="1"/>
      <c r="N193" s="1"/>
      <c r="O193" s="12"/>
      <c r="P193" s="1"/>
      <c r="Q193" s="1"/>
      <c r="S193" s="12"/>
      <c r="T193" s="12"/>
      <c r="U193" s="12"/>
      <c r="V193" s="1"/>
      <c r="W193" s="1"/>
      <c r="X193" s="11"/>
      <c r="Y193" s="12"/>
      <c r="AA193" s="73"/>
      <c r="AB193" s="63"/>
      <c r="AC193" s="63"/>
      <c r="AF193" s="1"/>
      <c r="AH193" s="58"/>
      <c r="AK193" s="58"/>
    </row>
    <row r="194" spans="1:37">
      <c r="A194" s="1"/>
      <c r="N194" s="1"/>
      <c r="O194" s="12"/>
      <c r="P194" s="1"/>
      <c r="Q194" s="1"/>
      <c r="S194" s="12"/>
      <c r="T194" s="12"/>
      <c r="U194" s="12"/>
      <c r="V194" s="1"/>
      <c r="W194" s="1"/>
      <c r="X194" s="11"/>
      <c r="Y194" s="12"/>
      <c r="AA194" s="73"/>
      <c r="AB194" s="63"/>
      <c r="AC194" s="63"/>
      <c r="AF194" s="1"/>
      <c r="AH194" s="58"/>
      <c r="AK194" s="58"/>
    </row>
    <row r="195" spans="1:37">
      <c r="A195" s="1"/>
      <c r="N195" s="1"/>
      <c r="O195" s="12"/>
      <c r="P195" s="1"/>
      <c r="Q195" s="1"/>
      <c r="S195" s="12"/>
      <c r="T195" s="12"/>
      <c r="U195" s="12"/>
      <c r="V195" s="1"/>
      <c r="W195" s="1"/>
      <c r="X195" s="11"/>
      <c r="Y195" s="12"/>
      <c r="AA195" s="73"/>
      <c r="AB195" s="63"/>
      <c r="AC195" s="63"/>
      <c r="AF195" s="1"/>
      <c r="AH195" s="58"/>
      <c r="AK195" s="58"/>
    </row>
    <row r="196" spans="1:37">
      <c r="A196" s="1"/>
      <c r="N196" s="1"/>
      <c r="O196" s="12"/>
      <c r="P196" s="1"/>
      <c r="Q196" s="1"/>
      <c r="R196" s="5"/>
      <c r="S196" s="12"/>
      <c r="T196" s="12"/>
      <c r="U196" s="12"/>
      <c r="V196" s="1"/>
      <c r="W196" s="1"/>
      <c r="X196" s="11"/>
      <c r="Y196" s="12"/>
      <c r="AA196" s="73"/>
      <c r="AB196" s="63"/>
      <c r="AC196" s="63"/>
      <c r="AF196" s="1"/>
      <c r="AH196" s="58"/>
      <c r="AK196" s="58"/>
    </row>
    <row r="197" spans="1:37">
      <c r="A197" s="1"/>
      <c r="N197" s="1"/>
      <c r="O197" s="12"/>
      <c r="P197" s="1"/>
      <c r="Q197" s="1"/>
      <c r="R197" s="5"/>
      <c r="S197" s="12"/>
      <c r="T197" s="12"/>
      <c r="U197" s="12"/>
      <c r="V197" s="1"/>
      <c r="W197" s="1"/>
      <c r="X197" s="11"/>
      <c r="Y197" s="12"/>
      <c r="AA197" s="73"/>
      <c r="AB197" s="63"/>
      <c r="AC197" s="63"/>
      <c r="AF197" s="1"/>
      <c r="AH197" s="58"/>
      <c r="AK197" s="58"/>
    </row>
    <row r="198" spans="1:37">
      <c r="A198" s="1"/>
      <c r="N198" s="1"/>
      <c r="O198" s="12"/>
      <c r="P198" s="1"/>
      <c r="Q198" s="1"/>
      <c r="R198" s="5"/>
      <c r="S198" s="12"/>
      <c r="T198" s="12"/>
      <c r="U198" s="12"/>
      <c r="V198" s="1"/>
      <c r="W198" s="1"/>
      <c r="X198" s="11"/>
      <c r="Y198" s="12"/>
      <c r="AA198" s="73"/>
      <c r="AB198" s="63"/>
      <c r="AC198" s="63"/>
      <c r="AF198" s="1"/>
      <c r="AH198" s="58"/>
      <c r="AK198" s="58"/>
    </row>
    <row r="199" spans="1:37">
      <c r="A199" s="1"/>
      <c r="N199" s="1"/>
      <c r="O199" s="12"/>
      <c r="P199" s="1"/>
      <c r="Q199" s="1"/>
      <c r="R199" s="5"/>
      <c r="S199" s="12"/>
      <c r="T199" s="12"/>
      <c r="U199" s="12"/>
      <c r="V199" s="1"/>
      <c r="W199" s="1"/>
      <c r="X199" s="11"/>
      <c r="Y199" s="12"/>
      <c r="AA199" s="73"/>
      <c r="AB199" s="63"/>
      <c r="AC199" s="63"/>
      <c r="AF199" s="1"/>
      <c r="AH199" s="58"/>
      <c r="AK199" s="58"/>
    </row>
    <row r="200" spans="1:37">
      <c r="A200" s="1"/>
      <c r="N200" s="1"/>
      <c r="O200" s="12"/>
      <c r="P200" s="1"/>
      <c r="Q200" s="1"/>
      <c r="R200" s="5"/>
      <c r="S200" s="12"/>
      <c r="T200" s="12"/>
      <c r="U200" s="12"/>
      <c r="V200" s="1"/>
      <c r="W200" s="1"/>
      <c r="X200" s="11"/>
      <c r="Y200" s="12"/>
      <c r="AA200" s="73"/>
      <c r="AB200" s="63"/>
      <c r="AC200" s="63"/>
      <c r="AF200" s="1"/>
      <c r="AH200" s="58"/>
      <c r="AK200" s="58"/>
    </row>
    <row r="201" spans="1:37">
      <c r="A201" s="1"/>
      <c r="N201" s="1"/>
      <c r="O201" s="12"/>
      <c r="P201" s="1"/>
      <c r="Q201" s="1"/>
      <c r="R201" s="5"/>
      <c r="S201" s="12"/>
      <c r="T201" s="12"/>
      <c r="U201" s="12"/>
      <c r="V201" s="1"/>
      <c r="W201" s="1"/>
      <c r="X201" s="11"/>
      <c r="Y201" s="12"/>
      <c r="AA201" s="73"/>
      <c r="AB201" s="63"/>
      <c r="AC201" s="63"/>
      <c r="AF201" s="1"/>
      <c r="AH201" s="58"/>
      <c r="AK201" s="58"/>
    </row>
    <row r="202" spans="1:37">
      <c r="A202" s="1"/>
      <c r="N202" s="1"/>
      <c r="O202" s="12"/>
      <c r="P202" s="1"/>
      <c r="Q202" s="1"/>
      <c r="R202" s="5"/>
      <c r="S202" s="12"/>
      <c r="T202" s="12"/>
      <c r="U202" s="12"/>
      <c r="V202" s="1"/>
      <c r="W202" s="1"/>
      <c r="X202" s="11"/>
      <c r="Y202" s="12"/>
      <c r="AA202" s="73"/>
      <c r="AB202" s="63"/>
      <c r="AC202" s="63"/>
      <c r="AF202" s="1"/>
      <c r="AH202" s="58"/>
      <c r="AK202" s="58"/>
    </row>
    <row r="203" spans="1:37">
      <c r="A203" s="1"/>
      <c r="N203" s="1"/>
      <c r="O203" s="12"/>
      <c r="P203" s="1"/>
      <c r="Q203" s="1"/>
      <c r="R203" s="5"/>
      <c r="S203" s="12"/>
      <c r="T203" s="12"/>
      <c r="U203" s="12"/>
      <c r="V203" s="1"/>
      <c r="W203" s="1"/>
      <c r="X203" s="11"/>
      <c r="Y203" s="12"/>
      <c r="AA203" s="73"/>
      <c r="AB203" s="63"/>
      <c r="AC203" s="63"/>
      <c r="AF203" s="1"/>
      <c r="AH203" s="58"/>
      <c r="AK203" s="58"/>
    </row>
    <row r="204" spans="1:37">
      <c r="A204" s="1"/>
      <c r="N204" s="1"/>
      <c r="O204" s="12"/>
      <c r="P204" s="1"/>
      <c r="Q204" s="1"/>
      <c r="R204" s="5"/>
      <c r="S204" s="12"/>
      <c r="T204" s="12"/>
      <c r="U204" s="12"/>
      <c r="V204" s="1"/>
      <c r="W204" s="1"/>
      <c r="X204" s="11"/>
      <c r="Y204" s="12"/>
      <c r="AA204" s="73"/>
      <c r="AB204" s="63"/>
      <c r="AC204" s="63"/>
      <c r="AF204" s="1"/>
      <c r="AH204" s="58"/>
      <c r="AK204" s="58"/>
    </row>
    <row r="205" spans="1:37">
      <c r="A205" s="1"/>
      <c r="N205" s="1"/>
      <c r="O205" s="12"/>
      <c r="P205" s="1"/>
      <c r="Q205" s="1"/>
      <c r="R205" s="5"/>
      <c r="S205" s="12"/>
      <c r="T205" s="12"/>
      <c r="U205" s="12"/>
      <c r="V205" s="1"/>
      <c r="W205" s="1"/>
      <c r="X205" s="11"/>
      <c r="Y205" s="12"/>
      <c r="AA205" s="73"/>
      <c r="AB205" s="63"/>
      <c r="AC205" s="63"/>
      <c r="AF205" s="1"/>
      <c r="AH205" s="58"/>
      <c r="AK205" s="58"/>
    </row>
    <row r="206" spans="1:37">
      <c r="A206" s="1"/>
      <c r="N206" s="1"/>
      <c r="O206" s="12"/>
      <c r="P206" s="1"/>
      <c r="Q206" s="1"/>
      <c r="R206" s="5"/>
      <c r="S206" s="12"/>
      <c r="T206" s="12"/>
      <c r="U206" s="12"/>
      <c r="V206" s="1"/>
      <c r="W206" s="1"/>
      <c r="X206" s="11"/>
      <c r="Y206" s="12"/>
      <c r="AA206" s="73"/>
      <c r="AB206" s="63"/>
      <c r="AC206" s="63"/>
      <c r="AF206" s="1"/>
      <c r="AH206" s="58"/>
      <c r="AK206" s="58"/>
    </row>
    <row r="207" spans="1:37">
      <c r="A207" s="1"/>
      <c r="N207" s="1"/>
      <c r="O207" s="12"/>
      <c r="P207" s="1"/>
      <c r="Q207" s="1"/>
      <c r="R207" s="5"/>
      <c r="S207" s="12"/>
      <c r="T207" s="12"/>
      <c r="U207" s="12"/>
      <c r="V207" s="1"/>
      <c r="W207" s="1"/>
      <c r="X207" s="11"/>
      <c r="Y207" s="12"/>
      <c r="AA207" s="73"/>
      <c r="AB207" s="63"/>
      <c r="AC207" s="63"/>
      <c r="AF207" s="1"/>
      <c r="AH207" s="58"/>
      <c r="AK207" s="58"/>
    </row>
    <row r="208" spans="1:37">
      <c r="A208" s="1"/>
      <c r="N208" s="1"/>
      <c r="O208" s="12"/>
      <c r="P208" s="1"/>
      <c r="Q208" s="1"/>
      <c r="R208" s="5"/>
      <c r="S208" s="12"/>
      <c r="T208" s="12"/>
      <c r="U208" s="12"/>
      <c r="V208" s="1"/>
      <c r="W208" s="1"/>
      <c r="X208" s="11"/>
      <c r="Y208" s="12"/>
      <c r="AA208" s="73"/>
      <c r="AB208" s="63"/>
      <c r="AC208" s="63"/>
      <c r="AF208" s="1"/>
      <c r="AH208" s="58"/>
      <c r="AK208" s="58"/>
    </row>
    <row r="209" spans="1:37">
      <c r="A209" s="1"/>
      <c r="N209" s="1"/>
      <c r="O209" s="12"/>
      <c r="P209" s="1"/>
      <c r="Q209" s="1"/>
      <c r="R209" s="5"/>
      <c r="S209" s="12"/>
      <c r="T209" s="12"/>
      <c r="U209" s="12"/>
      <c r="V209" s="1"/>
      <c r="W209" s="1"/>
      <c r="X209" s="11"/>
      <c r="Y209" s="12"/>
      <c r="AA209" s="73"/>
      <c r="AB209" s="63"/>
      <c r="AC209" s="63"/>
      <c r="AF209" s="1"/>
      <c r="AH209" s="58"/>
      <c r="AK209" s="58"/>
    </row>
    <row r="210" spans="1:37">
      <c r="A210" s="1"/>
      <c r="O210" s="12"/>
      <c r="T210" s="11"/>
    </row>
    <row r="211" spans="1:37">
      <c r="A211" s="1"/>
      <c r="O211" s="12"/>
      <c r="T211" s="11"/>
    </row>
    <row r="212" spans="1:37">
      <c r="A212" s="1"/>
      <c r="O212" s="12"/>
      <c r="T212" s="11"/>
    </row>
    <row r="213" spans="1:37">
      <c r="A213" s="1"/>
      <c r="O213" s="12"/>
      <c r="T213" s="11"/>
    </row>
    <row r="214" spans="1:37">
      <c r="A214" s="1"/>
      <c r="O214" s="12"/>
      <c r="T214" s="11"/>
    </row>
    <row r="215" spans="1:37">
      <c r="A215" s="1"/>
      <c r="O215" s="12"/>
      <c r="T215" s="11"/>
    </row>
    <row r="216" spans="1:37">
      <c r="A216" s="1"/>
      <c r="O216" s="12"/>
      <c r="T216" s="11"/>
    </row>
    <row r="217" spans="1:37">
      <c r="A217" s="1"/>
      <c r="O217" s="12"/>
      <c r="T217" s="11"/>
    </row>
    <row r="218" spans="1:37">
      <c r="A218" s="1"/>
      <c r="O218" s="12"/>
      <c r="T218" s="11"/>
    </row>
    <row r="219" spans="1:37">
      <c r="A219" s="1"/>
      <c r="O219" s="12"/>
      <c r="T219" s="11"/>
    </row>
    <row r="220" spans="1:37">
      <c r="A220" s="1"/>
      <c r="O220" s="12"/>
      <c r="T220" s="11"/>
    </row>
    <row r="221" spans="1:37">
      <c r="A221" s="1"/>
      <c r="O221" s="12"/>
      <c r="T221" s="11"/>
    </row>
    <row r="222" spans="1:37">
      <c r="A222" s="1"/>
      <c r="O222" s="12"/>
      <c r="T222" s="11"/>
    </row>
    <row r="223" spans="1:37">
      <c r="A223" s="1"/>
      <c r="O223" s="12"/>
      <c r="T223" s="11"/>
    </row>
    <row r="224" spans="1:37">
      <c r="A224" s="1"/>
      <c r="O224" s="12"/>
      <c r="T224" s="11"/>
    </row>
    <row r="225" spans="1:20">
      <c r="A225" s="1"/>
      <c r="O225" s="12"/>
      <c r="T225" s="11"/>
    </row>
    <row r="226" spans="1:20">
      <c r="A226" s="1"/>
      <c r="O226" s="12"/>
      <c r="T226" s="11"/>
    </row>
    <row r="227" spans="1:20">
      <c r="A227" s="1"/>
      <c r="O227" s="12"/>
      <c r="T227" s="11"/>
    </row>
    <row r="228" spans="1:20">
      <c r="A228" s="1"/>
      <c r="O228" s="12"/>
      <c r="T228" s="11"/>
    </row>
    <row r="229" spans="1:20">
      <c r="A229" s="1"/>
      <c r="O229" s="12"/>
      <c r="T229" s="11"/>
    </row>
    <row r="230" spans="1:20">
      <c r="A230" s="1"/>
      <c r="O230" s="12"/>
      <c r="T230" s="11"/>
    </row>
    <row r="231" spans="1:20">
      <c r="A231" s="1"/>
      <c r="O231" s="12"/>
      <c r="T231" s="11"/>
    </row>
    <row r="232" spans="1:20">
      <c r="A232" s="1"/>
      <c r="O232" s="12"/>
      <c r="T232" s="11"/>
    </row>
    <row r="233" spans="1:20">
      <c r="A233" s="1"/>
      <c r="O233" s="12"/>
      <c r="T233" s="11"/>
    </row>
    <row r="234" spans="1:20">
      <c r="A234" s="1"/>
      <c r="O234" s="12"/>
      <c r="T234" s="11"/>
    </row>
    <row r="235" spans="1:20">
      <c r="A235" s="1"/>
      <c r="O235" s="12"/>
      <c r="T235" s="11"/>
    </row>
    <row r="236" spans="1:20">
      <c r="A236" s="1"/>
      <c r="O236" s="12"/>
      <c r="T236" s="11"/>
    </row>
    <row r="237" spans="1:20">
      <c r="A237" s="1"/>
      <c r="O237" s="12"/>
      <c r="T237" s="11"/>
    </row>
    <row r="238" spans="1:20">
      <c r="A238" s="1"/>
      <c r="O238" s="12"/>
      <c r="T238" s="11"/>
    </row>
    <row r="239" spans="1:20">
      <c r="A239" s="1"/>
      <c r="O239" s="12"/>
      <c r="T239" s="11"/>
    </row>
    <row r="240" spans="1:20">
      <c r="A240" s="1"/>
      <c r="O240" s="12"/>
      <c r="T240" s="11"/>
    </row>
    <row r="241" spans="1:20">
      <c r="A241" s="1"/>
      <c r="O241" s="12"/>
      <c r="T241" s="11"/>
    </row>
    <row r="242" spans="1:20">
      <c r="A242" s="1"/>
      <c r="O242" s="12"/>
      <c r="T242" s="11"/>
    </row>
    <row r="243" spans="1:20">
      <c r="A243" s="1"/>
      <c r="O243" s="12"/>
      <c r="T243" s="11"/>
    </row>
    <row r="244" spans="1:20">
      <c r="A244" s="1"/>
      <c r="O244" s="12"/>
      <c r="T244" s="11"/>
    </row>
    <row r="245" spans="1:20">
      <c r="A245" s="1"/>
      <c r="O245" s="12"/>
      <c r="T245" s="11"/>
    </row>
  </sheetData>
  <autoFilter ref="A16:CH109" xr:uid="{00000000-0001-0000-0000-000000000000}"/>
  <mergeCells count="18">
    <mergeCell ref="A139:F139"/>
    <mergeCell ref="A142:C142"/>
    <mergeCell ref="A2:C5"/>
    <mergeCell ref="Y15:AC15"/>
    <mergeCell ref="AD15:AF15"/>
    <mergeCell ref="U15:U16"/>
    <mergeCell ref="A138:F138"/>
    <mergeCell ref="D112:F112"/>
    <mergeCell ref="A134:H134"/>
    <mergeCell ref="V15:X15"/>
    <mergeCell ref="A124:H124"/>
    <mergeCell ref="A125:H125"/>
    <mergeCell ref="A135:H135"/>
    <mergeCell ref="A126:H126"/>
    <mergeCell ref="A128:H128"/>
    <mergeCell ref="A136:H136"/>
    <mergeCell ref="B112:C112"/>
    <mergeCell ref="A137:E137"/>
  </mergeCells>
  <phoneticPr fontId="4" type="noConversion"/>
  <conditionalFormatting sqref="N17:N109">
    <cfRule type="iconSet" priority="25">
      <iconSet iconSet="3Symbols" showValue="0">
        <cfvo type="percent" val="0"/>
        <cfvo type="num" val="1"/>
        <cfvo type="num" val="240"/>
      </iconSet>
    </cfRule>
  </conditionalFormatting>
  <printOptions horizontalCentered="1" verticalCentered="1"/>
  <pageMargins left="0" right="0" top="0.19685039370078741" bottom="0" header="0.11811023622047245" footer="0"/>
  <pageSetup paperSize="9" scale="23" fitToHeight="0" orientation="portrait" r:id="rId1"/>
  <headerFooter alignWithMargins="0">
    <oddHeader>&amp;C&amp;F</oddHeader>
    <oddFooter>&amp;RPage &amp;P</oddFooter>
  </headerFooter>
  <rowBreaks count="1" manualBreakCount="1">
    <brk id="41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8E35DCA53B74BA2DAFD99021902FB" ma:contentTypeVersion="6" ma:contentTypeDescription="Een nieuw document maken." ma:contentTypeScope="" ma:versionID="5374d5d7ba14f3aa3ebbd9388e886d31">
  <xsd:schema xmlns:xsd="http://www.w3.org/2001/XMLSchema" xmlns:xs="http://www.w3.org/2001/XMLSchema" xmlns:p="http://schemas.microsoft.com/office/2006/metadata/properties" xmlns:ns2="96beb2e5-ac41-4abe-ab00-3090469ac496" xmlns:ns3="c53f7300-6e96-40b2-9743-a2a21d9bc6c7" targetNamespace="http://schemas.microsoft.com/office/2006/metadata/properties" ma:root="true" ma:fieldsID="da17115d66f1c862cc0e7b839587af59" ns2:_="" ns3:_="">
    <xsd:import namespace="96beb2e5-ac41-4abe-ab00-3090469ac496"/>
    <xsd:import namespace="c53f7300-6e96-40b2-9743-a2a21d9bc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eb2e5-ac41-4abe-ab00-3090469ac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f7300-6e96-40b2-9743-a2a21d9bc6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85FE0-AC04-4B41-9272-8F3EAC62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eb2e5-ac41-4abe-ab00-3090469ac496"/>
    <ds:schemaRef ds:uri="c53f7300-6e96-40b2-9743-a2a21d9bc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06361-3B5B-4D44-B8CD-BA300144B7E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c53f7300-6e96-40b2-9743-a2a21d9bc6c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6beb2e5-ac41-4abe-ab00-3090469ac49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1EBC892-E29D-4682-9B9C-F938CCA07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Master Kambukka</vt:lpstr>
      <vt:lpstr>'Master Kambukka'!Afdrukbereik</vt:lpstr>
      <vt:lpstr>'Master Kambukka'!Afdruktitels</vt:lpstr>
    </vt:vector>
  </TitlesOfParts>
  <Manager/>
  <Company>Ignite USA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Stijn Lowette</dc:creator>
  <cp:keywords/>
  <dc:description/>
  <cp:lastModifiedBy>Lana Taes</cp:lastModifiedBy>
  <cp:revision/>
  <cp:lastPrinted>2025-01-14T11:31:20Z</cp:lastPrinted>
  <dcterms:created xsi:type="dcterms:W3CDTF">2008-05-07T21:26:54Z</dcterms:created>
  <dcterms:modified xsi:type="dcterms:W3CDTF">2025-12-22T09:20:30Z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0x0101000DD8E35DCA53B74BA2DAFD99021902FB</vt:lpwstr>
  </property>
  <property fmtid="{D5CDD505-2E9C-101B-9397-08002B2CF9AE}" pid="3" name="MediaServiceImageTags">
    <vt:lpwstr/>
  </property>
  <property fmtid="{D5CDD505-2E9C-101B-9397-08002B2CF9AE}" pid="4" name="MigrationWizIdVersion">
    <vt:lpwstr>e58ace45-f410-4aaa-9a4a-15c92a307af0-638137099600000000</vt:lpwstr>
  </property>
  <property fmtid="{D5CDD505-2E9C-101B-9397-08002B2CF9AE}" pid="5" name="MigrationWizId">
    <vt:lpwstr>e58ace45-f410-4aaa-9a4a-15c92a307af0</vt:lpwstr>
  </property>
</Properties>
</file>