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flecourtois\Desktop\COMBEKK WITLOFT\2 - TARIFS\"/>
    </mc:Choice>
  </mc:AlternateContent>
  <xr:revisionPtr revIDLastSave="0" documentId="8_{4C88E25F-BD73-4922-AE69-F9B88C48945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ice List" sheetId="1" r:id="rId1"/>
  </sheets>
  <definedNames>
    <definedName name="_xlnm._FilterDatabase" localSheetId="0" hidden="1">'Price List'!$A$1:$K$1052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c+yTEYBjHKGGAedx+/UzXUjir+w=="/>
    </ext>
  </extLst>
</workbook>
</file>

<file path=xl/calcChain.xml><?xml version="1.0" encoding="utf-8"?>
<calcChain xmlns="http://schemas.openxmlformats.org/spreadsheetml/2006/main">
  <c r="G17" i="1" l="1"/>
  <c r="K17" i="1" s="1"/>
  <c r="K22" i="1"/>
  <c r="G109" i="1"/>
  <c r="K109" i="1" s="1"/>
  <c r="F127" i="1" l="1"/>
  <c r="G127" i="1" s="1"/>
  <c r="K127" i="1" s="1"/>
  <c r="F126" i="1"/>
  <c r="G126" i="1" s="1"/>
  <c r="K126" i="1" s="1"/>
  <c r="F125" i="1"/>
  <c r="G125" i="1" s="1"/>
  <c r="K125" i="1" s="1"/>
  <c r="F121" i="1"/>
  <c r="G121" i="1" s="1"/>
  <c r="K121" i="1" s="1"/>
  <c r="F122" i="1"/>
  <c r="G122" i="1" s="1"/>
  <c r="K122" i="1" s="1"/>
  <c r="F120" i="1"/>
  <c r="G120" i="1" s="1"/>
  <c r="K120" i="1" s="1"/>
  <c r="F116" i="1"/>
  <c r="G116" i="1" s="1"/>
  <c r="K116" i="1" s="1"/>
  <c r="F117" i="1"/>
  <c r="G117" i="1" s="1"/>
  <c r="K117" i="1" s="1"/>
  <c r="F115" i="1"/>
  <c r="G115" i="1" s="1"/>
  <c r="K115" i="1" s="1"/>
  <c r="F111" i="1"/>
  <c r="G111" i="1" s="1"/>
  <c r="K111" i="1" s="1"/>
  <c r="F107" i="1"/>
  <c r="G107" i="1" s="1"/>
  <c r="K107" i="1" s="1"/>
  <c r="F108" i="1"/>
  <c r="G108" i="1" s="1"/>
  <c r="K108" i="1" s="1"/>
  <c r="F106" i="1"/>
  <c r="G106" i="1" s="1"/>
  <c r="K106" i="1" s="1"/>
  <c r="F102" i="1"/>
  <c r="G102" i="1" s="1"/>
  <c r="K102" i="1" s="1"/>
  <c r="F103" i="1"/>
  <c r="G103" i="1" s="1"/>
  <c r="K103" i="1" s="1"/>
  <c r="F101" i="1"/>
  <c r="G101" i="1" s="1"/>
  <c r="K101" i="1" s="1"/>
  <c r="F97" i="1"/>
  <c r="G97" i="1" s="1"/>
  <c r="K97" i="1" s="1"/>
  <c r="F98" i="1"/>
  <c r="G98" i="1" s="1"/>
  <c r="K98" i="1" s="1"/>
  <c r="F96" i="1"/>
  <c r="G96" i="1" s="1"/>
  <c r="K96" i="1" s="1"/>
  <c r="F92" i="1"/>
  <c r="G92" i="1" s="1"/>
  <c r="K92" i="1" s="1"/>
  <c r="F93" i="1"/>
  <c r="G93" i="1" s="1"/>
  <c r="K93" i="1" s="1"/>
  <c r="F91" i="1"/>
  <c r="G91" i="1" s="1"/>
  <c r="K91" i="1" s="1"/>
  <c r="F87" i="1"/>
  <c r="G87" i="1" s="1"/>
  <c r="K87" i="1" s="1"/>
  <c r="F88" i="1"/>
  <c r="G88" i="1" s="1"/>
  <c r="K88" i="1" s="1"/>
  <c r="F86" i="1"/>
  <c r="G86" i="1" s="1"/>
  <c r="K86" i="1" s="1"/>
  <c r="F81" i="1"/>
  <c r="G81" i="1" s="1"/>
  <c r="K81" i="1" s="1"/>
  <c r="F82" i="1"/>
  <c r="G82" i="1" s="1"/>
  <c r="K82" i="1" s="1"/>
  <c r="F83" i="1"/>
  <c r="G83" i="1" s="1"/>
  <c r="K83" i="1" s="1"/>
  <c r="F80" i="1"/>
  <c r="G80" i="1" s="1"/>
  <c r="K80" i="1" s="1"/>
  <c r="F77" i="1"/>
  <c r="G77" i="1" s="1"/>
  <c r="K77" i="1" s="1"/>
  <c r="F76" i="1"/>
  <c r="G76" i="1" s="1"/>
  <c r="K76" i="1" s="1"/>
  <c r="F71" i="1"/>
  <c r="G71" i="1" s="1"/>
  <c r="K71" i="1" s="1"/>
  <c r="F72" i="1"/>
  <c r="G72" i="1" s="1"/>
  <c r="K72" i="1" s="1"/>
  <c r="F73" i="1"/>
  <c r="G73" i="1" s="1"/>
  <c r="K73" i="1" s="1"/>
  <c r="F70" i="1"/>
  <c r="G70" i="1" s="1"/>
  <c r="K70" i="1" s="1"/>
  <c r="F67" i="1"/>
  <c r="G67" i="1" s="1"/>
  <c r="K67" i="1" s="1"/>
  <c r="F66" i="1"/>
  <c r="G66" i="1" s="1"/>
  <c r="K66" i="1" s="1"/>
  <c r="F59" i="1"/>
  <c r="G59" i="1" s="1"/>
  <c r="K59" i="1" s="1"/>
  <c r="F60" i="1"/>
  <c r="G60" i="1" s="1"/>
  <c r="K60" i="1" s="1"/>
  <c r="F61" i="1"/>
  <c r="G61" i="1" s="1"/>
  <c r="K61" i="1" s="1"/>
  <c r="F62" i="1"/>
  <c r="G62" i="1" s="1"/>
  <c r="K62" i="1" s="1"/>
  <c r="F63" i="1"/>
  <c r="G63" i="1" s="1"/>
  <c r="K63" i="1" s="1"/>
  <c r="F58" i="1"/>
  <c r="G58" i="1" s="1"/>
  <c r="K58" i="1" s="1"/>
  <c r="F54" i="1"/>
  <c r="G54" i="1" s="1"/>
  <c r="K54" i="1" s="1"/>
  <c r="F55" i="1"/>
  <c r="G55" i="1" s="1"/>
  <c r="K55" i="1" s="1"/>
  <c r="F56" i="1"/>
  <c r="G56" i="1" s="1"/>
  <c r="K56" i="1" s="1"/>
  <c r="F53" i="1"/>
  <c r="G53" i="1" s="1"/>
  <c r="K53" i="1" s="1"/>
  <c r="F48" i="1"/>
  <c r="G48" i="1" s="1"/>
  <c r="K48" i="1" s="1"/>
  <c r="F49" i="1"/>
  <c r="G49" i="1" s="1"/>
  <c r="K49" i="1" s="1"/>
  <c r="F50" i="1"/>
  <c r="G50" i="1" s="1"/>
  <c r="K50" i="1" s="1"/>
  <c r="F47" i="1"/>
  <c r="G47" i="1" s="1"/>
  <c r="K47" i="1" s="1"/>
  <c r="F42" i="1"/>
  <c r="G42" i="1" s="1"/>
  <c r="K42" i="1" s="1"/>
  <c r="F43" i="1"/>
  <c r="G43" i="1" s="1"/>
  <c r="K43" i="1" s="1"/>
  <c r="F44" i="1"/>
  <c r="G44" i="1" s="1"/>
  <c r="K44" i="1" s="1"/>
  <c r="F41" i="1"/>
  <c r="G41" i="1" s="1"/>
  <c r="K41" i="1" s="1"/>
  <c r="F36" i="1"/>
  <c r="G36" i="1" s="1"/>
  <c r="K36" i="1" s="1"/>
  <c r="F37" i="1"/>
  <c r="G37" i="1" s="1"/>
  <c r="K37" i="1" s="1"/>
  <c r="F38" i="1"/>
  <c r="G38" i="1" s="1"/>
  <c r="K38" i="1" s="1"/>
  <c r="F35" i="1"/>
  <c r="G35" i="1" s="1"/>
  <c r="K35" i="1" s="1"/>
  <c r="F25" i="1"/>
  <c r="G25" i="1" s="1"/>
  <c r="K25" i="1" s="1"/>
  <c r="F26" i="1"/>
  <c r="G26" i="1" s="1"/>
  <c r="K26" i="1" s="1"/>
  <c r="F27" i="1"/>
  <c r="G27" i="1" s="1"/>
  <c r="K27" i="1" s="1"/>
  <c r="F28" i="1"/>
  <c r="G28" i="1" s="1"/>
  <c r="K28" i="1" s="1"/>
  <c r="F29" i="1"/>
  <c r="G29" i="1" s="1"/>
  <c r="K29" i="1" s="1"/>
  <c r="F30" i="1"/>
  <c r="G30" i="1" s="1"/>
  <c r="K30" i="1" s="1"/>
  <c r="F31" i="1"/>
  <c r="G31" i="1" s="1"/>
  <c r="K31" i="1" s="1"/>
  <c r="F32" i="1"/>
  <c r="G32" i="1" s="1"/>
  <c r="K32" i="1" s="1"/>
  <c r="F24" i="1"/>
  <c r="G24" i="1" s="1"/>
  <c r="K24" i="1" s="1"/>
  <c r="F20" i="1"/>
  <c r="G20" i="1" s="1"/>
  <c r="K20" i="1" s="1"/>
  <c r="F21" i="1"/>
  <c r="G21" i="1" s="1"/>
  <c r="K21" i="1" s="1"/>
  <c r="F19" i="1"/>
  <c r="G19" i="1" s="1"/>
  <c r="K19" i="1" s="1"/>
  <c r="F15" i="1"/>
  <c r="G15" i="1" s="1"/>
  <c r="K15" i="1" s="1"/>
  <c r="F16" i="1"/>
  <c r="G16" i="1" s="1"/>
  <c r="K16" i="1" s="1"/>
  <c r="F14" i="1"/>
  <c r="G14" i="1" s="1"/>
  <c r="K14" i="1" s="1"/>
  <c r="K129" i="1" l="1"/>
  <c r="J9" i="1" s="1"/>
</calcChain>
</file>

<file path=xl/sharedStrings.xml><?xml version="1.0" encoding="utf-8"?>
<sst xmlns="http://schemas.openxmlformats.org/spreadsheetml/2006/main" count="277" uniqueCount="181">
  <si>
    <t>LEATHER</t>
  </si>
  <si>
    <t>EAN</t>
  </si>
  <si>
    <t>Code</t>
  </si>
  <si>
    <t>Product</t>
  </si>
  <si>
    <t>WL-ARU-21</t>
  </si>
  <si>
    <t>Classic apron - Green/Cognac</t>
  </si>
  <si>
    <t>WL-ARU-06</t>
  </si>
  <si>
    <t>Classic apron - Cognac/Cognac</t>
  </si>
  <si>
    <t>WL-ARU-13</t>
  </si>
  <si>
    <t>Classic apron - Dark Brown/Dark Brown</t>
  </si>
  <si>
    <t>WL-ARU-22</t>
  </si>
  <si>
    <t>Classic apron - Pure Black/Cognac</t>
  </si>
  <si>
    <t>WL-ARB-21</t>
  </si>
  <si>
    <t>Classic apron XXL - Green/Cognac</t>
  </si>
  <si>
    <t>WL-ARB-06</t>
  </si>
  <si>
    <t>Classic apron XXL - Cognac/Cognac</t>
  </si>
  <si>
    <t>WL-ARB-13</t>
  </si>
  <si>
    <t>Classic apron XXL - Dark Brown/Dark Brown</t>
  </si>
  <si>
    <t>WL-ARB-22</t>
  </si>
  <si>
    <t>Classic apron XXL - Pure Black/Cognac</t>
  </si>
  <si>
    <t>WL-SAW-21</t>
  </si>
  <si>
    <t>WL-SAW-06</t>
  </si>
  <si>
    <t>WL-SAW-13</t>
  </si>
  <si>
    <t>WL-SAW-22</t>
  </si>
  <si>
    <t>WL-CK5-06</t>
  </si>
  <si>
    <t>WL-CK5-13</t>
  </si>
  <si>
    <t>WL-CK9-06</t>
  </si>
  <si>
    <t>WL-CK9-13</t>
  </si>
  <si>
    <t>DENIM</t>
  </si>
  <si>
    <t>WL-DNM-L-31</t>
  </si>
  <si>
    <t>WL-DNM-L-32</t>
  </si>
  <si>
    <t>WL-DNM-L-33</t>
  </si>
  <si>
    <t>WL-DNM-K-31</t>
  </si>
  <si>
    <t>WL-DNM-K-32</t>
  </si>
  <si>
    <t>WL-DNM-K-33</t>
  </si>
  <si>
    <t>WL-DNM-S-31</t>
  </si>
  <si>
    <t>WL-DNM-S-32</t>
  </si>
  <si>
    <t>WL-DNM-S-33</t>
  </si>
  <si>
    <t>WL-ARU-66</t>
  </si>
  <si>
    <t>WL-ARU-69</t>
  </si>
  <si>
    <t>WL-POU-06</t>
  </si>
  <si>
    <t>WL-POU-13</t>
  </si>
  <si>
    <t>WL-CAP-40</t>
  </si>
  <si>
    <t>WL-CAP-65</t>
  </si>
  <si>
    <t>WL-CAP-00</t>
  </si>
  <si>
    <t>WL-CAP-10</t>
  </si>
  <si>
    <t>WL-CK5-19</t>
  </si>
  <si>
    <t>WL-CK9-19</t>
  </si>
  <si>
    <t>WL-POU-19</t>
  </si>
  <si>
    <t>Oven Gloves - Cognac ( Set of 2 pieces )</t>
  </si>
  <si>
    <t>WL-OG2-06</t>
  </si>
  <si>
    <t>WL-OG2-13</t>
  </si>
  <si>
    <t>WL-OG2-19</t>
  </si>
  <si>
    <t>Oven Gloves - Dark Brown ( Set of 2 pieces )</t>
  </si>
  <si>
    <t>Oven Gloves - Green ( Set of 2 pieces )</t>
  </si>
  <si>
    <t>WL-PH2-06</t>
  </si>
  <si>
    <t>WL-PH2-13</t>
  </si>
  <si>
    <t>WL-PH2-19</t>
  </si>
  <si>
    <t>Potholders - Cognac (set of 2 pieces)</t>
  </si>
  <si>
    <t>Potholders - Dark Brown (set of 2 pieces)</t>
  </si>
  <si>
    <t>Potholders - Green (set of 2 pieces)</t>
  </si>
  <si>
    <t>8720618219060</t>
  </si>
  <si>
    <t>8720618219084</t>
  </si>
  <si>
    <t>8720618219107</t>
  </si>
  <si>
    <t>8720618219022</t>
  </si>
  <si>
    <t>8720618219046</t>
  </si>
  <si>
    <t>WL-PLB-06</t>
  </si>
  <si>
    <t>Placemats / Cognac</t>
  </si>
  <si>
    <t>WL-ARU-01</t>
  </si>
  <si>
    <t>WL-ARU-26</t>
  </si>
  <si>
    <t>WL-JUN-01</t>
  </si>
  <si>
    <t>WL-JUN-26</t>
  </si>
  <si>
    <t>TBC</t>
  </si>
  <si>
    <t>Classic apron craft - Cognac/Cognac</t>
  </si>
  <si>
    <t>Classic apron Kids 5/10 craft - Cognac/Cognac</t>
  </si>
  <si>
    <t>Classic apron Kids 5/10 craft - Black/Cognac</t>
  </si>
  <si>
    <t>Classic apron craft - Black/Cognac</t>
  </si>
  <si>
    <t>Classic waist down - Cognac/Cognac</t>
  </si>
  <si>
    <t>Classic waist down - Dark Brown/Dark Brown</t>
  </si>
  <si>
    <t>Classic waist down - Green/Cognac</t>
  </si>
  <si>
    <t>Classic waist down - Pure Black/Cognac</t>
  </si>
  <si>
    <t>Classic knife rolls 5-pocket - Cognac/Cognac</t>
  </si>
  <si>
    <t>Classic knife rolls 5-pocket - Dark Brown/Dark Brown</t>
  </si>
  <si>
    <t>Classic knife rolls 5-pocket - Green/Cognac</t>
  </si>
  <si>
    <t>Classic knife rolls 9-pocket - Cognac/Cognac</t>
  </si>
  <si>
    <t>Classic knife rolls 9-pocket - Dark Brown/Dark Brown</t>
  </si>
  <si>
    <t>Classic knife rolls 9-pocket - Green/Cognac</t>
  </si>
  <si>
    <t xml:space="preserve">Leather tool pouch - Cognac </t>
  </si>
  <si>
    <t xml:space="preserve">Leather tool pouch - Dark Brown </t>
  </si>
  <si>
    <t>Leather tool pouch - Green</t>
  </si>
  <si>
    <t>Barbacoa leather apron by Schiffmacher</t>
  </si>
  <si>
    <t>Buccanian girl leather apron by Schiffmacher</t>
  </si>
  <si>
    <t>Buffalo apron - Cognac ( Full grain )</t>
  </si>
  <si>
    <t>Buffalo apron - Brown</t>
  </si>
  <si>
    <t>Buffalo apron - Black</t>
  </si>
  <si>
    <t>Buffalo apron - Mocca</t>
  </si>
  <si>
    <t>Organic cotton apron - White</t>
  </si>
  <si>
    <t>Organic cotton apron - Taupe</t>
  </si>
  <si>
    <t>Organic cotton apron - Blue</t>
  </si>
  <si>
    <t>Organic cotton apron - Black</t>
  </si>
  <si>
    <t>Classic denim apron long - Light Blue</t>
  </si>
  <si>
    <t>Classic denim apron long - Mid Blue</t>
  </si>
  <si>
    <t>Classic denim apron long - Black</t>
  </si>
  <si>
    <t>Classic denim apron short - Light Blue</t>
  </si>
  <si>
    <t>Classic denim apron short - Mid Blue</t>
  </si>
  <si>
    <t>Classic denim apron short - Black</t>
  </si>
  <si>
    <t>Classic denim waist down - Light Blue</t>
  </si>
  <si>
    <t>Classic denim waist down - Mid Blue</t>
  </si>
  <si>
    <t>Classic denim waist down - Black</t>
  </si>
  <si>
    <t>WL-RCA-71</t>
  </si>
  <si>
    <t>WL-RCA-72</t>
  </si>
  <si>
    <t>WL-RCA-73</t>
  </si>
  <si>
    <t>WL-RCA-74</t>
  </si>
  <si>
    <t>WL-RCP-71</t>
  </si>
  <si>
    <t>WL-RCO-71</t>
  </si>
  <si>
    <t>WL-RCO-72</t>
  </si>
  <si>
    <t>WL-RCO-73</t>
  </si>
  <si>
    <t>WL-RCO-74</t>
  </si>
  <si>
    <t>WL-RCP-72</t>
  </si>
  <si>
    <t>WL-RCP-73</t>
  </si>
  <si>
    <t>WL-RCP-74</t>
  </si>
  <si>
    <t>8720618219398</t>
  </si>
  <si>
    <t>8720618219404</t>
  </si>
  <si>
    <t>8720618219411</t>
  </si>
  <si>
    <t>8720618219503</t>
  </si>
  <si>
    <t>8720618219510</t>
  </si>
  <si>
    <t>8720618219527</t>
  </si>
  <si>
    <t>8720618219534</t>
  </si>
  <si>
    <t>8720618219541</t>
  </si>
  <si>
    <t>8720618219558</t>
  </si>
  <si>
    <t>8720618219565</t>
  </si>
  <si>
    <t>8720618219572</t>
  </si>
  <si>
    <t>Recycled cotton apron - Pistachio</t>
  </si>
  <si>
    <t>Recycled cotton apron - Salmon</t>
  </si>
  <si>
    <t>Recycled cotton apron - Sand</t>
  </si>
  <si>
    <t>Recycled cotton apron - Sky Blue</t>
  </si>
  <si>
    <t>Recycled cotton oven gloves - Salmon ( Set of 2 pieces )</t>
  </si>
  <si>
    <t>Recycled cotton oven gloves - Pistachio ( Set of 2 pieces )</t>
  </si>
  <si>
    <t>Recycled cotton oven gloves - Sand ( Set of 2 pieces )</t>
  </si>
  <si>
    <t>Recycled cotton oven gloves - Sky Blue ( Set of 2 pieces )</t>
  </si>
  <si>
    <t>Recycled cotton potholders - Pistachio ( Set of 2 pieces )</t>
  </si>
  <si>
    <t>Recycled cotton potholders - Salmon ( Set of 2 pieces )</t>
  </si>
  <si>
    <t>Recycled cotton potholders - Sand ( Set of 2 pieces )</t>
  </si>
  <si>
    <t>Recycled cotton potholders - Sky Blue ( Set of 2 pieces )</t>
  </si>
  <si>
    <t>COTTON</t>
  </si>
  <si>
    <t>WL-BFG-06</t>
  </si>
  <si>
    <t>WL-BFG-07</t>
  </si>
  <si>
    <t>Buffalo apron - Chocolat ( Full grain )</t>
  </si>
  <si>
    <t>WL-BFG-12</t>
  </si>
  <si>
    <t>Buffalo apron - Ruby ( Full grain )</t>
  </si>
  <si>
    <t>WL-BFA-01</t>
  </si>
  <si>
    <t>WL-BFA-13</t>
  </si>
  <si>
    <t>WL-BFA-14</t>
  </si>
  <si>
    <t>WL-BK5-01</t>
  </si>
  <si>
    <t>Buffalo knife rolls 5-pocket - Black</t>
  </si>
  <si>
    <t>Buffalo knife rolls 5-pocket - Cognac</t>
  </si>
  <si>
    <t>WL-BK5-06</t>
  </si>
  <si>
    <t>WL-BK5-13</t>
  </si>
  <si>
    <t>Buffalo knife rolls 9-pocket - Black</t>
  </si>
  <si>
    <t>Buffalo knife rolls 5-pocket - Chocolat</t>
  </si>
  <si>
    <t>WL-BK9-01</t>
  </si>
  <si>
    <t>WL-BK9-06</t>
  </si>
  <si>
    <t>WL-BK9-13</t>
  </si>
  <si>
    <t>Buffalo knife rolls 9-pocket - Cognac</t>
  </si>
  <si>
    <t>Buffalo knife rolls 9-pocket - Chocolat</t>
  </si>
  <si>
    <t>Buffalo knife rolls 17-pocket - incl. zipper pocket - Black</t>
  </si>
  <si>
    <t>Buffalo knife rolls 17-pocket - incl. zipper pocket - Cognac</t>
  </si>
  <si>
    <t>Buffalo knife rolls 17-pocket - incl. zipper pocket - Chocolat</t>
  </si>
  <si>
    <t>WL-BK17-01</t>
  </si>
  <si>
    <t>WL-BK17-06</t>
  </si>
  <si>
    <t>WL-BK17-13</t>
  </si>
  <si>
    <t>TOTAL</t>
  </si>
  <si>
    <t>QTY</t>
  </si>
  <si>
    <t xml:space="preserve">Achat HT Net </t>
  </si>
  <si>
    <t>PVP</t>
  </si>
  <si>
    <t>Colisage</t>
  </si>
  <si>
    <t xml:space="preserve">          Price list Witloft 2024 - France</t>
  </si>
  <si>
    <t>DISCOUNT</t>
  </si>
  <si>
    <t>NAME</t>
  </si>
  <si>
    <t xml:space="preserve">Achat HT  </t>
  </si>
  <si>
    <t>Achat HT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</si>
</sst>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_(&quot;€&quot;\ * #,##0.00_);_(&quot;€&quot;\ * \(#,##0.00\);_(&quot;€&quot;\ * &quot;-&quot;??_);_(@_)"/>
    <numFmt numFmtId="166" formatCode="[$€-2]\ #,##0.00"/>
    <numFmt numFmtId="167" formatCode="&quot;€&quot;\ #,##0.00"/>
  </numFmts>
  <fonts count="26">
    <font>
      <sz val="12"/>
      <color theme="1"/>
      <name val="Arial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20"/>
      <color theme="1"/>
      <name val="Calibri"/>
      <family val="2"/>
    </font>
    <font>
      <sz val="12"/>
      <color theme="1"/>
      <name val="Calibri"/>
      <family val="2"/>
      <scheme val="major"/>
    </font>
    <font>
      <sz val="12"/>
      <color rgb="FF000000"/>
      <name val="Calibri"/>
      <family val="2"/>
      <scheme val="major"/>
    </font>
    <font>
      <sz val="12"/>
      <name val="Calibri"/>
      <family val="2"/>
      <scheme val="major"/>
    </font>
    <font>
      <b/>
      <sz val="12"/>
      <color theme="1"/>
      <name val="Calibri"/>
      <family val="2"/>
      <scheme val="major"/>
    </font>
    <font>
      <b/>
      <sz val="12"/>
      <color rgb="FF000000"/>
      <name val="Calibri"/>
      <family val="2"/>
      <scheme val="major"/>
    </font>
    <font>
      <b/>
      <sz val="26"/>
      <color theme="1"/>
      <name val="Calibri"/>
      <family val="2"/>
    </font>
    <font>
      <sz val="20"/>
      <color theme="1"/>
      <name val="Calibri"/>
      <family val="2"/>
      <scheme val="minor"/>
    </font>
    <font>
      <sz val="12"/>
      <color rgb="FF000000"/>
      <name val="Calibri (Hoofdtekst)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20"/>
      <color theme="1"/>
      <name val="Arial"/>
      <family val="2"/>
    </font>
    <font>
      <b/>
      <sz val="12"/>
      <color rgb="FF000000"/>
      <name val="Calibri"/>
      <family val="2"/>
    </font>
    <font>
      <b/>
      <sz val="20"/>
      <color theme="1"/>
      <name val="Calibri"/>
      <family val="2"/>
    </font>
    <font>
      <b/>
      <sz val="20"/>
      <color theme="1"/>
      <name val="Arial"/>
      <family val="2"/>
    </font>
    <font>
      <b/>
      <sz val="20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rgb="FF9CC2E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9CC2E5"/>
      </patternFill>
    </fill>
    <fill>
      <patternFill patternType="solid">
        <fgColor rgb="FF9C6507"/>
        <bgColor indexed="64"/>
      </patternFill>
    </fill>
    <fill>
      <patternFill patternType="solid">
        <fgColor rgb="FFF9A20B"/>
        <bgColor rgb="FFA67132"/>
      </patternFill>
    </fill>
    <fill>
      <patternFill patternType="solid">
        <fgColor rgb="FFF9A20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rgb="FFA67132"/>
      </patternFill>
    </fill>
    <fill>
      <patternFill patternType="solid">
        <fgColor rgb="FFFFC00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CC2E5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0" fontId="2" fillId="0" borderId="1"/>
  </cellStyleXfs>
  <cellXfs count="90">
    <xf numFmtId="0" fontId="0" fillId="0" borderId="0" xfId="0"/>
    <xf numFmtId="1" fontId="7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7" fillId="0" borderId="1" xfId="0" applyFont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6" fontId="11" fillId="0" borderId="1" xfId="0" applyNumberFormat="1" applyFont="1" applyBorder="1" applyAlignment="1">
      <alignment horizontal="right"/>
    </xf>
    <xf numFmtId="0" fontId="0" fillId="0" borderId="1" xfId="0" applyBorder="1"/>
    <xf numFmtId="0" fontId="8" fillId="0" borderId="1" xfId="0" applyFont="1" applyBorder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7" fontId="4" fillId="0" borderId="1" xfId="0" applyNumberFormat="1" applyFont="1" applyBorder="1"/>
    <xf numFmtId="0" fontId="14" fillId="0" borderId="1" xfId="0" applyFont="1" applyBorder="1" applyAlignment="1">
      <alignment horizontal="left"/>
    </xf>
    <xf numFmtId="0" fontId="3" fillId="0" borderId="1" xfId="0" applyFont="1" applyBorder="1"/>
    <xf numFmtId="0" fontId="15" fillId="0" borderId="1" xfId="0" applyFont="1" applyBorder="1" applyAlignment="1">
      <alignment horizontal="left"/>
    </xf>
    <xf numFmtId="0" fontId="16" fillId="0" borderId="0" xfId="0" applyFont="1" applyAlignment="1">
      <alignment horizontal="right"/>
    </xf>
    <xf numFmtId="167" fontId="16" fillId="0" borderId="0" xfId="0" applyNumberFormat="1" applyFont="1"/>
    <xf numFmtId="0" fontId="13" fillId="0" borderId="0" xfId="0" applyFont="1" applyAlignment="1">
      <alignment horizontal="center" vertical="center" textRotation="90"/>
    </xf>
    <xf numFmtId="1" fontId="5" fillId="0" borderId="1" xfId="0" applyNumberFormat="1" applyFont="1" applyBorder="1"/>
    <xf numFmtId="0" fontId="7" fillId="0" borderId="1" xfId="0" applyFont="1" applyBorder="1"/>
    <xf numFmtId="166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" fontId="10" fillId="2" borderId="1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/>
    </xf>
    <xf numFmtId="164" fontId="1" fillId="0" borderId="0" xfId="1" applyFont="1" applyFill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0" fillId="3" borderId="1" xfId="0" applyFill="1" applyBorder="1"/>
    <xf numFmtId="0" fontId="0" fillId="3" borderId="2" xfId="0" applyFill="1" applyBorder="1"/>
    <xf numFmtId="165" fontId="19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textRotation="90"/>
    </xf>
    <xf numFmtId="0" fontId="18" fillId="0" borderId="0" xfId="0" applyFont="1"/>
    <xf numFmtId="0" fontId="13" fillId="0" borderId="0" xfId="0" applyFont="1" applyAlignment="1">
      <alignment vertical="center" textRotation="90"/>
    </xf>
    <xf numFmtId="1" fontId="10" fillId="4" borderId="1" xfId="0" applyNumberFormat="1" applyFont="1" applyFill="1" applyBorder="1" applyAlignment="1">
      <alignment horizontal="right"/>
    </xf>
    <xf numFmtId="1" fontId="5" fillId="4" borderId="1" xfId="0" applyNumberFormat="1" applyFont="1" applyFill="1" applyBorder="1"/>
    <xf numFmtId="1" fontId="10" fillId="5" borderId="1" xfId="0" applyNumberFormat="1" applyFont="1" applyFill="1" applyBorder="1" applyAlignment="1">
      <alignment horizontal="right"/>
    </xf>
    <xf numFmtId="1" fontId="7" fillId="5" borderId="1" xfId="0" applyNumberFormat="1" applyFont="1" applyFill="1" applyBorder="1" applyAlignment="1">
      <alignment horizontal="right"/>
    </xf>
    <xf numFmtId="1" fontId="10" fillId="7" borderId="1" xfId="0" applyNumberFormat="1" applyFont="1" applyFill="1" applyBorder="1" applyAlignment="1">
      <alignment horizontal="right"/>
    </xf>
    <xf numFmtId="1" fontId="7" fillId="7" borderId="1" xfId="0" applyNumberFormat="1" applyFont="1" applyFill="1" applyBorder="1" applyAlignment="1">
      <alignment horizontal="right"/>
    </xf>
    <xf numFmtId="1" fontId="7" fillId="8" borderId="1" xfId="0" applyNumberFormat="1" applyFont="1" applyFill="1" applyBorder="1" applyAlignment="1">
      <alignment horizontal="right"/>
    </xf>
    <xf numFmtId="165" fontId="1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0" fillId="6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44" fontId="7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center"/>
    </xf>
    <xf numFmtId="0" fontId="12" fillId="3" borderId="1" xfId="0" applyFont="1" applyFill="1" applyBorder="1" applyAlignment="1">
      <alignment horizontal="left" vertical="center"/>
    </xf>
    <xf numFmtId="0" fontId="10" fillId="12" borderId="4" xfId="0" applyFont="1" applyFill="1" applyBorder="1" applyAlignment="1">
      <alignment horizontal="left"/>
    </xf>
    <xf numFmtId="0" fontId="11" fillId="12" borderId="4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center" vertical="center" textRotation="90"/>
    </xf>
    <xf numFmtId="1" fontId="10" fillId="13" borderId="4" xfId="0" applyNumberFormat="1" applyFont="1" applyFill="1" applyBorder="1" applyAlignment="1">
      <alignment horizontal="right"/>
    </xf>
    <xf numFmtId="1" fontId="7" fillId="14" borderId="4" xfId="0" applyNumberFormat="1" applyFont="1" applyFill="1" applyBorder="1" applyAlignment="1">
      <alignment horizontal="center" vertical="center"/>
    </xf>
    <xf numFmtId="1" fontId="7" fillId="14" borderId="4" xfId="0" applyNumberFormat="1" applyFont="1" applyFill="1" applyBorder="1" applyAlignment="1">
      <alignment horizontal="right"/>
    </xf>
    <xf numFmtId="0" fontId="10" fillId="12" borderId="4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vertical="top"/>
    </xf>
    <xf numFmtId="0" fontId="10" fillId="15" borderId="4" xfId="0" applyFont="1" applyFill="1" applyBorder="1" applyAlignment="1">
      <alignment horizontal="left"/>
    </xf>
    <xf numFmtId="0" fontId="10" fillId="15" borderId="4" xfId="0" applyFont="1" applyFill="1" applyBorder="1" applyAlignment="1">
      <alignment horizontal="center" vertical="center"/>
    </xf>
    <xf numFmtId="165" fontId="19" fillId="16" borderId="4" xfId="0" applyNumberFormat="1" applyFont="1" applyFill="1" applyBorder="1" applyAlignment="1">
      <alignment horizontal="center" vertical="center" wrapText="1"/>
    </xf>
    <xf numFmtId="164" fontId="25" fillId="16" borderId="4" xfId="1" applyFont="1" applyFill="1" applyBorder="1" applyAlignment="1">
      <alignment horizontal="center" vertical="center"/>
    </xf>
    <xf numFmtId="165" fontId="19" fillId="4" borderId="4" xfId="0" applyNumberFormat="1" applyFont="1" applyFill="1" applyBorder="1" applyAlignment="1">
      <alignment horizontal="center" vertical="center"/>
    </xf>
    <xf numFmtId="164" fontId="25" fillId="4" borderId="4" xfId="1" applyFont="1" applyFill="1" applyBorder="1" applyAlignment="1">
      <alignment horizontal="center" vertical="center"/>
    </xf>
    <xf numFmtId="167" fontId="25" fillId="4" borderId="4" xfId="0" applyNumberFormat="1" applyFont="1" applyFill="1" applyBorder="1"/>
    <xf numFmtId="0" fontId="24" fillId="17" borderId="4" xfId="0" applyFont="1" applyFill="1" applyBorder="1"/>
    <xf numFmtId="0" fontId="10" fillId="17" borderId="4" xfId="0" applyFont="1" applyFill="1" applyBorder="1" applyAlignment="1">
      <alignment horizontal="center"/>
    </xf>
    <xf numFmtId="44" fontId="24" fillId="17" borderId="4" xfId="0" applyNumberFormat="1" applyFont="1" applyFill="1" applyBorder="1"/>
    <xf numFmtId="0" fontId="22" fillId="17" borderId="3" xfId="0" applyFont="1" applyFill="1" applyBorder="1" applyAlignment="1">
      <alignment horizontal="center" vertical="center" textRotation="90"/>
    </xf>
    <xf numFmtId="1" fontId="7" fillId="18" borderId="1" xfId="0" applyNumberFormat="1" applyFont="1" applyFill="1" applyBorder="1" applyAlignment="1">
      <alignment horizontal="right"/>
    </xf>
    <xf numFmtId="0" fontId="20" fillId="19" borderId="1" xfId="0" applyFont="1" applyFill="1" applyBorder="1" applyAlignment="1">
      <alignment vertical="center"/>
    </xf>
    <xf numFmtId="0" fontId="0" fillId="15" borderId="0" xfId="0" applyFill="1"/>
    <xf numFmtId="165" fontId="19" fillId="15" borderId="4" xfId="0" applyNumberFormat="1" applyFont="1" applyFill="1" applyBorder="1" applyAlignment="1">
      <alignment horizontal="center" vertical="center" wrapText="1"/>
    </xf>
    <xf numFmtId="164" fontId="25" fillId="15" borderId="4" xfId="1" applyFont="1" applyFill="1" applyBorder="1" applyAlignment="1">
      <alignment horizontal="center" vertical="center"/>
    </xf>
    <xf numFmtId="167" fontId="25" fillId="15" borderId="4" xfId="0" applyNumberFormat="1" applyFont="1" applyFill="1" applyBorder="1"/>
    <xf numFmtId="44" fontId="24" fillId="11" borderId="4" xfId="0" applyNumberFormat="1" applyFont="1" applyFill="1" applyBorder="1"/>
    <xf numFmtId="0" fontId="12" fillId="15" borderId="1" xfId="0" applyFont="1" applyFill="1" applyBorder="1" applyAlignment="1">
      <alignment vertical="center"/>
    </xf>
    <xf numFmtId="0" fontId="0" fillId="15" borderId="0" xfId="0" applyFill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0" fillId="9" borderId="3" xfId="0" applyFont="1" applyFill="1" applyBorder="1" applyAlignment="1">
      <alignment horizontal="center" vertical="center" textRotation="90"/>
    </xf>
    <xf numFmtId="0" fontId="21" fillId="9" borderId="3" xfId="0" applyFont="1" applyFill="1" applyBorder="1"/>
    <xf numFmtId="0" fontId="22" fillId="10" borderId="3" xfId="0" applyFont="1" applyFill="1" applyBorder="1" applyAlignment="1">
      <alignment horizontal="center" vertical="center" textRotation="90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10" fontId="12" fillId="15" borderId="1" xfId="0" applyNumberFormat="1" applyFont="1" applyFill="1" applyBorder="1" applyAlignment="1">
      <alignment vertical="center"/>
    </xf>
    <xf numFmtId="10" fontId="0" fillId="15" borderId="0" xfId="0" applyNumberFormat="1" applyFill="1"/>
  </cellXfs>
  <cellStyles count="3">
    <cellStyle name="Monétaire" xfId="1" builtinId="4"/>
    <cellStyle name="Normal" xfId="0" builtinId="0"/>
    <cellStyle name="Standaard 2" xfId="2" xr:uid="{9AAE3595-0B5C-4FC7-B784-D2E3C97B8C62}"/>
  </cellStyles>
  <dxfs count="0"/>
  <tableStyles count="0" defaultTableStyle="TableStyleMedium2" defaultPivotStyle="PivotStyleLight16"/>
  <colors>
    <mruColors>
      <color rgb="FFF9A20B"/>
      <color rgb="FF9C65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2454088</xdr:colOff>
      <xdr:row>5</xdr:row>
      <xdr:rowOff>69448</xdr:rowOff>
    </xdr:from>
    <xdr:to>
      <xdr:col>6</xdr:col>
      <xdr:colOff>143250</xdr:colOff>
      <xdr:row>10</xdr:row>
      <xdr:rowOff>6673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EC37768-0866-3FC2-F77D-AC7F767BA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4588" y="1077977"/>
          <a:ext cx="3165103" cy="942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2"/>
  <sheetViews>
    <sheetView tabSelected="1" view="pageBreakPreview" topLeftCell="B1" zoomScale="85" zoomScaleNormal="85" zoomScaleSheetLayoutView="85" workbookViewId="0">
      <selection activeCell="H41" sqref="H41"/>
    </sheetView>
  </sheetViews>
  <sheetFormatPr baseColWidth="10" defaultColWidth="11.3046875" defaultRowHeight="15" customHeight="1"/>
  <cols>
    <col min="1" max="1" width="8.3046875" customWidth="1"/>
    <col min="2" max="2" width="8" customWidth="1"/>
    <col min="3" max="3" width="16" style="5" customWidth="1"/>
    <col min="4" max="4" width="14.3046875" customWidth="1"/>
    <col min="5" max="5" width="47.23046875" customWidth="1"/>
    <col min="6" max="8" width="16.765625" customWidth="1"/>
    <col min="9" max="9" width="8.3046875" customWidth="1"/>
    <col min="10" max="10" width="12.921875" style="45" customWidth="1"/>
    <col min="11" max="11" width="19.07421875" customWidth="1"/>
    <col min="12" max="21" width="8.3046875" customWidth="1"/>
  </cols>
  <sheetData>
    <row r="1" spans="1:11" ht="15.75" customHeight="1"/>
    <row r="2" spans="1:11" ht="15.75" customHeight="1">
      <c r="A2" s="30"/>
      <c r="B2" s="30"/>
      <c r="C2" s="30"/>
      <c r="D2" s="30"/>
      <c r="E2" s="30"/>
    </row>
    <row r="3" spans="1:11" ht="33" customHeight="1">
      <c r="A3" s="30"/>
      <c r="B3" s="30"/>
      <c r="C3" s="73" t="s">
        <v>178</v>
      </c>
      <c r="D3" s="79"/>
      <c r="E3" s="80"/>
      <c r="F3" s="80"/>
      <c r="G3" s="74"/>
    </row>
    <row r="4" spans="1:11" ht="30.5" customHeight="1">
      <c r="A4" s="30"/>
      <c r="B4" s="30"/>
      <c r="C4" s="73" t="s">
        <v>177</v>
      </c>
      <c r="D4" s="88"/>
      <c r="E4" s="89"/>
      <c r="F4" s="89"/>
      <c r="G4" s="74"/>
    </row>
    <row r="5" spans="1:11" ht="15.75" customHeight="1">
      <c r="A5" s="30"/>
      <c r="B5" s="30"/>
      <c r="C5" s="30"/>
      <c r="D5" s="30"/>
      <c r="E5" s="30"/>
    </row>
    <row r="6" spans="1:11" ht="15.75" customHeight="1">
      <c r="A6" s="30"/>
      <c r="B6" s="86" t="s">
        <v>176</v>
      </c>
      <c r="C6" s="86"/>
      <c r="D6" s="86"/>
      <c r="E6" s="86"/>
      <c r="F6" s="31"/>
      <c r="G6" s="31"/>
      <c r="H6" s="81"/>
    </row>
    <row r="7" spans="1:11" ht="15.75" customHeight="1">
      <c r="A7" s="30"/>
      <c r="B7" s="86"/>
      <c r="C7" s="86"/>
      <c r="D7" s="86"/>
      <c r="E7" s="86"/>
      <c r="F7" s="31"/>
      <c r="G7" s="31"/>
      <c r="H7" s="81"/>
    </row>
    <row r="8" spans="1:11" ht="15.75" customHeight="1">
      <c r="A8" s="30"/>
      <c r="B8" s="86"/>
      <c r="C8" s="86"/>
      <c r="D8" s="86"/>
      <c r="E8" s="86"/>
      <c r="F8" s="31"/>
      <c r="G8" s="31"/>
      <c r="H8" s="81"/>
    </row>
    <row r="9" spans="1:11" ht="15.75" customHeight="1">
      <c r="A9" s="30"/>
      <c r="B9" s="86"/>
      <c r="C9" s="86"/>
      <c r="D9" s="86"/>
      <c r="E9" s="86"/>
      <c r="F9" s="31"/>
      <c r="G9" s="31"/>
      <c r="H9" s="81"/>
      <c r="I9" s="49" t="s">
        <v>171</v>
      </c>
      <c r="J9" s="50">
        <f>K129</f>
        <v>0</v>
      </c>
    </row>
    <row r="10" spans="1:11" ht="15.75" customHeight="1">
      <c r="A10" s="30"/>
      <c r="B10" s="87"/>
      <c r="C10" s="87"/>
      <c r="D10" s="87"/>
      <c r="E10" s="87"/>
      <c r="F10" s="32"/>
      <c r="G10" s="32"/>
      <c r="H10" s="82"/>
    </row>
    <row r="11" spans="1:11" ht="15.75" customHeight="1">
      <c r="A11" s="30"/>
      <c r="B11" s="52"/>
      <c r="C11" s="52"/>
      <c r="D11" s="52"/>
      <c r="E11" s="52"/>
      <c r="F11" s="31"/>
      <c r="G11" s="31"/>
      <c r="H11" s="51"/>
    </row>
    <row r="12" spans="1:11" ht="15.75" customHeight="1">
      <c r="C12" s="41" t="s">
        <v>1</v>
      </c>
      <c r="D12" s="9" t="s">
        <v>2</v>
      </c>
      <c r="E12" s="10" t="s">
        <v>3</v>
      </c>
      <c r="F12" s="44" t="s">
        <v>179</v>
      </c>
      <c r="G12" s="44" t="s">
        <v>180</v>
      </c>
      <c r="H12" s="33" t="s">
        <v>174</v>
      </c>
      <c r="I12" s="48" t="s">
        <v>172</v>
      </c>
      <c r="J12" s="46" t="s">
        <v>175</v>
      </c>
      <c r="K12" s="48" t="s">
        <v>171</v>
      </c>
    </row>
    <row r="13" spans="1:11" ht="31.5" customHeight="1">
      <c r="A13" s="34"/>
      <c r="B13" s="55" t="s">
        <v>0</v>
      </c>
      <c r="C13" s="56"/>
      <c r="D13" s="61"/>
      <c r="E13" s="54"/>
      <c r="F13" s="75"/>
      <c r="G13" s="63"/>
      <c r="H13" s="65"/>
      <c r="I13" s="68"/>
      <c r="J13" s="69"/>
      <c r="K13" s="70"/>
    </row>
    <row r="14" spans="1:11" ht="15.75" customHeight="1">
      <c r="A14" s="34"/>
      <c r="B14" s="55"/>
      <c r="C14" s="57">
        <v>8720828165263</v>
      </c>
      <c r="D14" s="62" t="s">
        <v>145</v>
      </c>
      <c r="E14" s="60" t="s">
        <v>92</v>
      </c>
      <c r="F14" s="76">
        <f>H14/2.2</f>
        <v>31.795454545454543</v>
      </c>
      <c r="G14" s="64">
        <f>F14-($F14*$D$4)</f>
        <v>31.795454545454543</v>
      </c>
      <c r="H14" s="66">
        <v>69.95</v>
      </c>
      <c r="I14" s="68"/>
      <c r="J14" s="69">
        <v>6</v>
      </c>
      <c r="K14" s="70">
        <f>I14*G14</f>
        <v>0</v>
      </c>
    </row>
    <row r="15" spans="1:11" ht="15.75" customHeight="1">
      <c r="A15" s="34"/>
      <c r="B15" s="55"/>
      <c r="C15" s="57">
        <v>8720828165287</v>
      </c>
      <c r="D15" s="62" t="s">
        <v>146</v>
      </c>
      <c r="E15" s="60" t="s">
        <v>147</v>
      </c>
      <c r="F15" s="76">
        <f t="shared" ref="F15:F16" si="0">H15/2.2</f>
        <v>31.795454545454543</v>
      </c>
      <c r="G15" s="64">
        <f t="shared" ref="G15:G77" si="1">F15-($F15*$D$4)</f>
        <v>31.795454545454543</v>
      </c>
      <c r="H15" s="66">
        <v>69.95</v>
      </c>
      <c r="I15" s="68"/>
      <c r="J15" s="69">
        <v>6</v>
      </c>
      <c r="K15" s="70">
        <f t="shared" ref="K15:K77" si="2">I15*G15</f>
        <v>0</v>
      </c>
    </row>
    <row r="16" spans="1:11" ht="15.75" customHeight="1">
      <c r="A16" s="34"/>
      <c r="B16" s="55"/>
      <c r="C16" s="57">
        <v>8720828165270</v>
      </c>
      <c r="D16" s="62" t="s">
        <v>148</v>
      </c>
      <c r="E16" s="60" t="s">
        <v>149</v>
      </c>
      <c r="F16" s="76">
        <f t="shared" si="0"/>
        <v>31.795454545454543</v>
      </c>
      <c r="G16" s="64">
        <f t="shared" si="1"/>
        <v>31.795454545454543</v>
      </c>
      <c r="H16" s="66">
        <v>69.95</v>
      </c>
      <c r="I16" s="68"/>
      <c r="J16" s="69">
        <v>6</v>
      </c>
      <c r="K16" s="70">
        <f t="shared" si="2"/>
        <v>0</v>
      </c>
    </row>
    <row r="17" spans="1:11" ht="15.75" customHeight="1">
      <c r="A17" s="34"/>
      <c r="B17" s="55"/>
      <c r="C17" s="58"/>
      <c r="D17" s="61"/>
      <c r="E17" s="53"/>
      <c r="F17" s="77"/>
      <c r="G17" s="64">
        <f t="shared" si="1"/>
        <v>0</v>
      </c>
      <c r="H17" s="67"/>
      <c r="I17" s="68"/>
      <c r="J17" s="69"/>
      <c r="K17" s="70">
        <f t="shared" si="2"/>
        <v>0</v>
      </c>
    </row>
    <row r="18" spans="1:11" ht="15.75" customHeight="1">
      <c r="A18" s="34"/>
      <c r="B18" s="55"/>
      <c r="C18" s="56" t="s">
        <v>1</v>
      </c>
      <c r="D18" s="61" t="s">
        <v>2</v>
      </c>
      <c r="E18" s="54" t="s">
        <v>3</v>
      </c>
      <c r="F18" s="75" t="s">
        <v>173</v>
      </c>
      <c r="G18" s="64"/>
      <c r="H18" s="65" t="s">
        <v>174</v>
      </c>
      <c r="I18" s="68"/>
      <c r="J18" s="69"/>
      <c r="K18" s="70"/>
    </row>
    <row r="19" spans="1:11" ht="15.75" customHeight="1">
      <c r="A19" s="34"/>
      <c r="B19" s="55"/>
      <c r="C19" s="57">
        <v>8720828165249</v>
      </c>
      <c r="D19" s="62" t="s">
        <v>151</v>
      </c>
      <c r="E19" s="53" t="s">
        <v>93</v>
      </c>
      <c r="F19" s="76">
        <f>H19/2.2</f>
        <v>27.25</v>
      </c>
      <c r="G19" s="64">
        <f t="shared" si="1"/>
        <v>27.25</v>
      </c>
      <c r="H19" s="66">
        <v>59.95</v>
      </c>
      <c r="I19" s="68"/>
      <c r="J19" s="69">
        <v>6</v>
      </c>
      <c r="K19" s="70">
        <f t="shared" si="2"/>
        <v>0</v>
      </c>
    </row>
    <row r="20" spans="1:11" ht="15.75" customHeight="1">
      <c r="A20" s="34"/>
      <c r="B20" s="55"/>
      <c r="C20" s="57">
        <v>8720828165232</v>
      </c>
      <c r="D20" s="62" t="s">
        <v>150</v>
      </c>
      <c r="E20" s="53" t="s">
        <v>94</v>
      </c>
      <c r="F20" s="76">
        <f t="shared" ref="F20:F21" si="3">H20/2.2</f>
        <v>27.25</v>
      </c>
      <c r="G20" s="64">
        <f t="shared" si="1"/>
        <v>27.25</v>
      </c>
      <c r="H20" s="66">
        <v>59.95</v>
      </c>
      <c r="I20" s="68"/>
      <c r="J20" s="69">
        <v>6</v>
      </c>
      <c r="K20" s="70">
        <f t="shared" si="2"/>
        <v>0</v>
      </c>
    </row>
    <row r="21" spans="1:11" ht="31.5" customHeight="1">
      <c r="A21" s="34"/>
      <c r="B21" s="55"/>
      <c r="C21" s="57">
        <v>8720828165256</v>
      </c>
      <c r="D21" s="62" t="s">
        <v>152</v>
      </c>
      <c r="E21" s="53" t="s">
        <v>95</v>
      </c>
      <c r="F21" s="76">
        <f t="shared" si="3"/>
        <v>27.25</v>
      </c>
      <c r="G21" s="64">
        <f t="shared" si="1"/>
        <v>27.25</v>
      </c>
      <c r="H21" s="66">
        <v>59.95</v>
      </c>
      <c r="I21" s="68"/>
      <c r="J21" s="69">
        <v>6</v>
      </c>
      <c r="K21" s="70">
        <f t="shared" si="2"/>
        <v>0</v>
      </c>
    </row>
    <row r="22" spans="1:11" ht="15.75" customHeight="1">
      <c r="A22" s="34"/>
      <c r="B22" s="55"/>
      <c r="C22" s="58"/>
      <c r="D22" s="61"/>
      <c r="E22" s="53"/>
      <c r="F22" s="77"/>
      <c r="G22" s="64"/>
      <c r="H22" s="67"/>
      <c r="I22" s="68"/>
      <c r="J22" s="69"/>
      <c r="K22" s="70">
        <f t="shared" si="2"/>
        <v>0</v>
      </c>
    </row>
    <row r="23" spans="1:11" ht="15.75" customHeight="1">
      <c r="A23" s="34"/>
      <c r="B23" s="55"/>
      <c r="C23" s="56" t="s">
        <v>1</v>
      </c>
      <c r="D23" s="61" t="s">
        <v>2</v>
      </c>
      <c r="E23" s="54" t="s">
        <v>3</v>
      </c>
      <c r="F23" s="75" t="s">
        <v>173</v>
      </c>
      <c r="G23" s="64"/>
      <c r="H23" s="65" t="s">
        <v>174</v>
      </c>
      <c r="I23" s="68"/>
      <c r="J23" s="69"/>
      <c r="K23" s="70"/>
    </row>
    <row r="24" spans="1:11" ht="15.75" customHeight="1">
      <c r="A24" s="34"/>
      <c r="B24" s="55"/>
      <c r="C24" s="57">
        <v>8720828165355</v>
      </c>
      <c r="D24" s="62" t="s">
        <v>153</v>
      </c>
      <c r="E24" s="53" t="s">
        <v>154</v>
      </c>
      <c r="F24" s="76">
        <f>H24/2.2</f>
        <v>22.704545454545453</v>
      </c>
      <c r="G24" s="64">
        <f t="shared" si="1"/>
        <v>22.704545454545453</v>
      </c>
      <c r="H24" s="66">
        <v>49.95</v>
      </c>
      <c r="I24" s="68"/>
      <c r="J24" s="69">
        <v>6</v>
      </c>
      <c r="K24" s="70">
        <f t="shared" si="2"/>
        <v>0</v>
      </c>
    </row>
    <row r="25" spans="1:11" ht="31.5" customHeight="1">
      <c r="A25" s="34"/>
      <c r="B25" s="55"/>
      <c r="C25" s="57">
        <v>8720828165362</v>
      </c>
      <c r="D25" s="62" t="s">
        <v>156</v>
      </c>
      <c r="E25" s="53" t="s">
        <v>155</v>
      </c>
      <c r="F25" s="76">
        <f t="shared" ref="F25:F32" si="4">H25/2.2</f>
        <v>22.704545454545453</v>
      </c>
      <c r="G25" s="64">
        <f t="shared" si="1"/>
        <v>22.704545454545453</v>
      </c>
      <c r="H25" s="66">
        <v>49.95</v>
      </c>
      <c r="I25" s="68"/>
      <c r="J25" s="69">
        <v>6</v>
      </c>
      <c r="K25" s="70">
        <f t="shared" si="2"/>
        <v>0</v>
      </c>
    </row>
    <row r="26" spans="1:11" ht="15.75" customHeight="1">
      <c r="A26" s="34"/>
      <c r="B26" s="55"/>
      <c r="C26" s="57">
        <v>8720828165492</v>
      </c>
      <c r="D26" s="62" t="s">
        <v>157</v>
      </c>
      <c r="E26" s="53" t="s">
        <v>159</v>
      </c>
      <c r="F26" s="76">
        <f t="shared" si="4"/>
        <v>22.704545454545453</v>
      </c>
      <c r="G26" s="64">
        <f t="shared" si="1"/>
        <v>22.704545454545453</v>
      </c>
      <c r="H26" s="66">
        <v>49.95</v>
      </c>
      <c r="I26" s="68"/>
      <c r="J26" s="69">
        <v>6</v>
      </c>
      <c r="K26" s="70">
        <f t="shared" si="2"/>
        <v>0</v>
      </c>
    </row>
    <row r="27" spans="1:11" ht="15.75" customHeight="1">
      <c r="A27" s="34"/>
      <c r="B27" s="55"/>
      <c r="C27" s="57">
        <v>8720828165508</v>
      </c>
      <c r="D27" s="62" t="s">
        <v>160</v>
      </c>
      <c r="E27" s="53" t="s">
        <v>158</v>
      </c>
      <c r="F27" s="76">
        <f t="shared" si="4"/>
        <v>31.795454545454543</v>
      </c>
      <c r="G27" s="64">
        <f t="shared" si="1"/>
        <v>31.795454545454543</v>
      </c>
      <c r="H27" s="66">
        <v>69.95</v>
      </c>
      <c r="I27" s="68"/>
      <c r="J27" s="69">
        <v>6</v>
      </c>
      <c r="K27" s="70">
        <f t="shared" si="2"/>
        <v>0</v>
      </c>
    </row>
    <row r="28" spans="1:11" ht="15.75" customHeight="1">
      <c r="A28" s="34"/>
      <c r="B28" s="55"/>
      <c r="C28" s="57">
        <v>8720828165515</v>
      </c>
      <c r="D28" s="62" t="s">
        <v>161</v>
      </c>
      <c r="E28" s="53" t="s">
        <v>163</v>
      </c>
      <c r="F28" s="76">
        <f t="shared" si="4"/>
        <v>31.795454545454543</v>
      </c>
      <c r="G28" s="64">
        <f t="shared" si="1"/>
        <v>31.795454545454543</v>
      </c>
      <c r="H28" s="66">
        <v>69.95</v>
      </c>
      <c r="I28" s="68"/>
      <c r="J28" s="69">
        <v>6</v>
      </c>
      <c r="K28" s="70">
        <f t="shared" si="2"/>
        <v>0</v>
      </c>
    </row>
    <row r="29" spans="1:11" ht="15.75" customHeight="1">
      <c r="A29" s="34"/>
      <c r="B29" s="55"/>
      <c r="C29" s="57">
        <v>8720828165522</v>
      </c>
      <c r="D29" s="62" t="s">
        <v>162</v>
      </c>
      <c r="E29" s="53" t="s">
        <v>164</v>
      </c>
      <c r="F29" s="76">
        <f t="shared" si="4"/>
        <v>31.795454545454543</v>
      </c>
      <c r="G29" s="64">
        <f t="shared" si="1"/>
        <v>31.795454545454543</v>
      </c>
      <c r="H29" s="66">
        <v>69.95</v>
      </c>
      <c r="I29" s="68"/>
      <c r="J29" s="69">
        <v>6</v>
      </c>
      <c r="K29" s="70">
        <f t="shared" si="2"/>
        <v>0</v>
      </c>
    </row>
    <row r="30" spans="1:11" ht="15.75" customHeight="1">
      <c r="A30" s="34"/>
      <c r="B30" s="55"/>
      <c r="C30" s="57">
        <v>8720828165539</v>
      </c>
      <c r="D30" s="62" t="s">
        <v>168</v>
      </c>
      <c r="E30" s="53" t="s">
        <v>165</v>
      </c>
      <c r="F30" s="76">
        <f t="shared" si="4"/>
        <v>40.886363636363633</v>
      </c>
      <c r="G30" s="64">
        <f t="shared" si="1"/>
        <v>40.886363636363633</v>
      </c>
      <c r="H30" s="66">
        <v>89.95</v>
      </c>
      <c r="I30" s="68"/>
      <c r="J30" s="69">
        <v>6</v>
      </c>
      <c r="K30" s="70">
        <f t="shared" si="2"/>
        <v>0</v>
      </c>
    </row>
    <row r="31" spans="1:11" ht="31.5" customHeight="1">
      <c r="A31" s="34"/>
      <c r="B31" s="55"/>
      <c r="C31" s="57">
        <v>8720828165546</v>
      </c>
      <c r="D31" s="62" t="s">
        <v>169</v>
      </c>
      <c r="E31" s="59" t="s">
        <v>166</v>
      </c>
      <c r="F31" s="76">
        <f t="shared" si="4"/>
        <v>40.886363636363633</v>
      </c>
      <c r="G31" s="64">
        <f t="shared" si="1"/>
        <v>40.886363636363633</v>
      </c>
      <c r="H31" s="66">
        <v>89.95</v>
      </c>
      <c r="I31" s="68"/>
      <c r="J31" s="69">
        <v>6</v>
      </c>
      <c r="K31" s="70">
        <f t="shared" si="2"/>
        <v>0</v>
      </c>
    </row>
    <row r="32" spans="1:11" ht="15.75" customHeight="1">
      <c r="A32" s="34"/>
      <c r="B32" s="55"/>
      <c r="C32" s="57">
        <v>8720828165553</v>
      </c>
      <c r="D32" s="62" t="s">
        <v>170</v>
      </c>
      <c r="E32" s="59" t="s">
        <v>167</v>
      </c>
      <c r="F32" s="76">
        <f t="shared" si="4"/>
        <v>40.886363636363633</v>
      </c>
      <c r="G32" s="64">
        <f t="shared" si="1"/>
        <v>40.886363636363633</v>
      </c>
      <c r="H32" s="66">
        <v>89.95</v>
      </c>
      <c r="I32" s="68"/>
      <c r="J32" s="69">
        <v>6</v>
      </c>
      <c r="K32" s="70">
        <f t="shared" si="2"/>
        <v>0</v>
      </c>
    </row>
    <row r="33" spans="1:11" ht="15.75" customHeight="1">
      <c r="A33" s="34"/>
      <c r="B33" s="55"/>
      <c r="G33" s="64"/>
      <c r="K33" s="70"/>
    </row>
    <row r="34" spans="1:11" s="4" customFormat="1" ht="31.5" customHeight="1">
      <c r="A34" s="36"/>
      <c r="B34" s="85" t="s">
        <v>144</v>
      </c>
      <c r="C34" s="37" t="s">
        <v>1</v>
      </c>
      <c r="D34" s="9" t="s">
        <v>2</v>
      </c>
      <c r="E34" s="10" t="s">
        <v>3</v>
      </c>
      <c r="F34" s="44" t="s">
        <v>173</v>
      </c>
      <c r="G34" s="64"/>
      <c r="H34" s="33" t="s">
        <v>174</v>
      </c>
      <c r="I34" s="7"/>
      <c r="J34" s="45"/>
      <c r="K34" s="70"/>
    </row>
    <row r="35" spans="1:11" s="4" customFormat="1" ht="15.75" customHeight="1">
      <c r="A35" s="36"/>
      <c r="B35" s="85"/>
      <c r="C35" s="38">
        <v>8720254579672</v>
      </c>
      <c r="D35" s="7" t="s">
        <v>44</v>
      </c>
      <c r="E35" s="18" t="s">
        <v>96</v>
      </c>
      <c r="F35" s="29">
        <f>H35/2.2</f>
        <v>27.25</v>
      </c>
      <c r="G35" s="64">
        <f t="shared" si="1"/>
        <v>27.25</v>
      </c>
      <c r="H35" s="29">
        <v>59.95</v>
      </c>
      <c r="I35" s="7"/>
      <c r="J35" s="45">
        <v>6</v>
      </c>
      <c r="K35" s="70">
        <f t="shared" si="2"/>
        <v>0</v>
      </c>
    </row>
    <row r="36" spans="1:11" s="4" customFormat="1" ht="15.75" customHeight="1">
      <c r="A36" s="36"/>
      <c r="B36" s="85"/>
      <c r="C36" s="38">
        <v>8720254579689</v>
      </c>
      <c r="D36" s="7" t="s">
        <v>45</v>
      </c>
      <c r="E36" s="18" t="s">
        <v>97</v>
      </c>
      <c r="F36" s="29">
        <f t="shared" ref="F36:F38" si="5">H36/2.2</f>
        <v>27.25</v>
      </c>
      <c r="G36" s="64">
        <f t="shared" si="1"/>
        <v>27.25</v>
      </c>
      <c r="H36" s="29">
        <v>59.95</v>
      </c>
      <c r="I36" s="7"/>
      <c r="J36" s="45">
        <v>6</v>
      </c>
      <c r="K36" s="70">
        <f t="shared" si="2"/>
        <v>0</v>
      </c>
    </row>
    <row r="37" spans="1:11" s="4" customFormat="1" ht="15.75" customHeight="1">
      <c r="A37" s="36"/>
      <c r="B37" s="85"/>
      <c r="C37" s="38">
        <v>8720254579658</v>
      </c>
      <c r="D37" s="7" t="s">
        <v>42</v>
      </c>
      <c r="E37" s="18" t="s">
        <v>98</v>
      </c>
      <c r="F37" s="29">
        <f t="shared" si="5"/>
        <v>27.25</v>
      </c>
      <c r="G37" s="64">
        <f t="shared" si="1"/>
        <v>27.25</v>
      </c>
      <c r="H37" s="29">
        <v>59.95</v>
      </c>
      <c r="I37" s="7"/>
      <c r="J37" s="45">
        <v>6</v>
      </c>
      <c r="K37" s="70">
        <f t="shared" si="2"/>
        <v>0</v>
      </c>
    </row>
    <row r="38" spans="1:11" s="4" customFormat="1" ht="15.75" customHeight="1">
      <c r="A38" s="36"/>
      <c r="B38" s="85"/>
      <c r="C38" s="38">
        <v>8720254579665</v>
      </c>
      <c r="D38" s="7" t="s">
        <v>43</v>
      </c>
      <c r="E38" s="18" t="s">
        <v>99</v>
      </c>
      <c r="F38" s="29">
        <f t="shared" si="5"/>
        <v>27.25</v>
      </c>
      <c r="G38" s="64">
        <f t="shared" si="1"/>
        <v>27.25</v>
      </c>
      <c r="H38" s="29">
        <v>59.95</v>
      </c>
      <c r="I38" s="7"/>
      <c r="J38" s="45">
        <v>6</v>
      </c>
      <c r="K38" s="70">
        <f t="shared" si="2"/>
        <v>0</v>
      </c>
    </row>
    <row r="39" spans="1:11" s="4" customFormat="1" ht="15.75" customHeight="1">
      <c r="A39" s="36"/>
      <c r="B39" s="85"/>
      <c r="C39" s="38"/>
      <c r="D39" s="7"/>
      <c r="E39" s="18"/>
      <c r="F39" s="16"/>
      <c r="G39" s="64"/>
      <c r="H39" s="16"/>
      <c r="I39" s="7"/>
      <c r="J39" s="45"/>
      <c r="K39" s="70"/>
    </row>
    <row r="40" spans="1:11" s="4" customFormat="1" ht="31.5" customHeight="1">
      <c r="A40" s="36"/>
      <c r="B40" s="85"/>
      <c r="C40" s="39" t="s">
        <v>1</v>
      </c>
      <c r="D40" s="9" t="s">
        <v>2</v>
      </c>
      <c r="E40" s="10" t="s">
        <v>3</v>
      </c>
      <c r="F40" s="44" t="s">
        <v>173</v>
      </c>
      <c r="G40" s="64"/>
      <c r="H40" s="33" t="s">
        <v>174</v>
      </c>
      <c r="I40" s="7"/>
      <c r="J40" s="45"/>
      <c r="K40" s="70"/>
    </row>
    <row r="41" spans="1:11" s="4" customFormat="1" ht="15.75" customHeight="1">
      <c r="A41" s="36"/>
      <c r="B41" s="85"/>
      <c r="C41" s="40">
        <v>8720618219381</v>
      </c>
      <c r="D41" s="2" t="s">
        <v>109</v>
      </c>
      <c r="E41" s="3" t="s">
        <v>132</v>
      </c>
      <c r="F41" s="29">
        <f>H41/2.2</f>
        <v>15.886363636363637</v>
      </c>
      <c r="G41" s="64">
        <f t="shared" si="1"/>
        <v>15.886363636363637</v>
      </c>
      <c r="H41" s="29">
        <v>34.950000000000003</v>
      </c>
      <c r="I41" s="7"/>
      <c r="J41" s="45">
        <v>6</v>
      </c>
      <c r="K41" s="70">
        <f t="shared" si="2"/>
        <v>0</v>
      </c>
    </row>
    <row r="42" spans="1:11" s="4" customFormat="1" ht="15.75" customHeight="1">
      <c r="A42" s="36"/>
      <c r="B42" s="85"/>
      <c r="C42" s="40" t="s">
        <v>121</v>
      </c>
      <c r="D42" s="2" t="s">
        <v>110</v>
      </c>
      <c r="E42" s="3" t="s">
        <v>133</v>
      </c>
      <c r="F42" s="29">
        <f t="shared" ref="F42:F44" si="6">H42/2.2</f>
        <v>15.886363636363637</v>
      </c>
      <c r="G42" s="64">
        <f t="shared" si="1"/>
        <v>15.886363636363637</v>
      </c>
      <c r="H42" s="29">
        <v>34.950000000000003</v>
      </c>
      <c r="I42" s="7"/>
      <c r="J42" s="45">
        <v>6</v>
      </c>
      <c r="K42" s="70">
        <f t="shared" si="2"/>
        <v>0</v>
      </c>
    </row>
    <row r="43" spans="1:11" s="4" customFormat="1" ht="15.75" customHeight="1">
      <c r="A43" s="36"/>
      <c r="B43" s="85"/>
      <c r="C43" s="40" t="s">
        <v>122</v>
      </c>
      <c r="D43" s="2" t="s">
        <v>111</v>
      </c>
      <c r="E43" s="3" t="s">
        <v>134</v>
      </c>
      <c r="F43" s="29">
        <f t="shared" si="6"/>
        <v>15.886363636363637</v>
      </c>
      <c r="G43" s="64">
        <f t="shared" si="1"/>
        <v>15.886363636363637</v>
      </c>
      <c r="H43" s="29">
        <v>34.950000000000003</v>
      </c>
      <c r="I43" s="7"/>
      <c r="J43" s="45">
        <v>6</v>
      </c>
      <c r="K43" s="70">
        <f t="shared" si="2"/>
        <v>0</v>
      </c>
    </row>
    <row r="44" spans="1:11" s="4" customFormat="1" ht="15.75" customHeight="1">
      <c r="A44" s="36"/>
      <c r="B44" s="85"/>
      <c r="C44" s="40" t="s">
        <v>123</v>
      </c>
      <c r="D44" s="2" t="s">
        <v>112</v>
      </c>
      <c r="E44" s="3" t="s">
        <v>135</v>
      </c>
      <c r="F44" s="29">
        <f t="shared" si="6"/>
        <v>15.886363636363637</v>
      </c>
      <c r="G44" s="64">
        <f t="shared" si="1"/>
        <v>15.886363636363637</v>
      </c>
      <c r="H44" s="29">
        <v>34.950000000000003</v>
      </c>
      <c r="I44" s="7"/>
      <c r="J44" s="45">
        <v>6</v>
      </c>
      <c r="K44" s="70">
        <f t="shared" si="2"/>
        <v>0</v>
      </c>
    </row>
    <row r="45" spans="1:11" s="4" customFormat="1" ht="15.75" customHeight="1">
      <c r="A45" s="36"/>
      <c r="B45" s="85"/>
      <c r="C45" s="40"/>
      <c r="D45" s="3"/>
      <c r="E45" s="3"/>
      <c r="F45" s="11"/>
      <c r="G45" s="64"/>
      <c r="H45" s="25"/>
      <c r="I45" s="7"/>
      <c r="J45" s="45"/>
      <c r="K45" s="70"/>
    </row>
    <row r="46" spans="1:11" s="4" customFormat="1" ht="31.5" customHeight="1">
      <c r="A46" s="36"/>
      <c r="B46" s="85"/>
      <c r="C46" s="39" t="s">
        <v>1</v>
      </c>
      <c r="D46" s="9" t="s">
        <v>2</v>
      </c>
      <c r="E46" s="10" t="s">
        <v>3</v>
      </c>
      <c r="F46" s="44" t="s">
        <v>173</v>
      </c>
      <c r="G46" s="64"/>
      <c r="H46" s="33" t="s">
        <v>174</v>
      </c>
      <c r="I46" s="7"/>
      <c r="J46" s="45"/>
      <c r="K46" s="70"/>
    </row>
    <row r="47" spans="1:11" s="4" customFormat="1" ht="15.75" customHeight="1">
      <c r="A47" s="36"/>
      <c r="B47" s="85"/>
      <c r="C47" s="40" t="s">
        <v>124</v>
      </c>
      <c r="D47" s="2" t="s">
        <v>114</v>
      </c>
      <c r="E47" s="3" t="s">
        <v>137</v>
      </c>
      <c r="F47" s="29">
        <f t="shared" ref="F47:F50" si="7">H47/2.2</f>
        <v>18.15909090909091</v>
      </c>
      <c r="G47" s="64">
        <f t="shared" si="1"/>
        <v>18.15909090909091</v>
      </c>
      <c r="H47" s="29">
        <v>39.950000000000003</v>
      </c>
      <c r="I47" s="7"/>
      <c r="J47" s="45">
        <v>6</v>
      </c>
      <c r="K47" s="70">
        <f t="shared" si="2"/>
        <v>0</v>
      </c>
    </row>
    <row r="48" spans="1:11" s="4" customFormat="1" ht="15.75" customHeight="1">
      <c r="A48" s="36"/>
      <c r="B48" s="85"/>
      <c r="C48" s="40" t="s">
        <v>125</v>
      </c>
      <c r="D48" s="2" t="s">
        <v>115</v>
      </c>
      <c r="E48" s="3" t="s">
        <v>136</v>
      </c>
      <c r="F48" s="29">
        <f t="shared" si="7"/>
        <v>18.15909090909091</v>
      </c>
      <c r="G48" s="64">
        <f t="shared" si="1"/>
        <v>18.15909090909091</v>
      </c>
      <c r="H48" s="29">
        <v>39.950000000000003</v>
      </c>
      <c r="I48" s="7"/>
      <c r="J48" s="45">
        <v>6</v>
      </c>
      <c r="K48" s="70">
        <f t="shared" si="2"/>
        <v>0</v>
      </c>
    </row>
    <row r="49" spans="1:11" s="4" customFormat="1" ht="15.75" customHeight="1">
      <c r="A49" s="36"/>
      <c r="B49" s="85"/>
      <c r="C49" s="40" t="s">
        <v>126</v>
      </c>
      <c r="D49" s="2" t="s">
        <v>116</v>
      </c>
      <c r="E49" s="3" t="s">
        <v>138</v>
      </c>
      <c r="F49" s="29">
        <f t="shared" si="7"/>
        <v>18.15909090909091</v>
      </c>
      <c r="G49" s="64">
        <f t="shared" si="1"/>
        <v>18.15909090909091</v>
      </c>
      <c r="H49" s="29">
        <v>39.950000000000003</v>
      </c>
      <c r="I49" s="7"/>
      <c r="J49" s="45">
        <v>6</v>
      </c>
      <c r="K49" s="70">
        <f t="shared" si="2"/>
        <v>0</v>
      </c>
    </row>
    <row r="50" spans="1:11" s="4" customFormat="1" ht="15.75" customHeight="1">
      <c r="A50" s="36"/>
      <c r="B50" s="85"/>
      <c r="C50" s="40" t="s">
        <v>127</v>
      </c>
      <c r="D50" s="2" t="s">
        <v>117</v>
      </c>
      <c r="E50" s="3" t="s">
        <v>139</v>
      </c>
      <c r="F50" s="29">
        <f t="shared" si="7"/>
        <v>18.15909090909091</v>
      </c>
      <c r="G50" s="64">
        <f t="shared" si="1"/>
        <v>18.15909090909091</v>
      </c>
      <c r="H50" s="29">
        <v>39.950000000000003</v>
      </c>
      <c r="I50" s="7"/>
      <c r="J50" s="45">
        <v>6</v>
      </c>
      <c r="K50" s="70">
        <f t="shared" si="2"/>
        <v>0</v>
      </c>
    </row>
    <row r="51" spans="1:11" s="4" customFormat="1" ht="15.75" customHeight="1">
      <c r="A51" s="36"/>
      <c r="B51" s="85"/>
      <c r="C51" s="40"/>
      <c r="D51" s="3"/>
      <c r="E51" s="3"/>
      <c r="F51" s="26"/>
      <c r="G51" s="64"/>
      <c r="H51" s="24"/>
      <c r="I51" s="7"/>
      <c r="J51" s="45"/>
      <c r="K51" s="70"/>
    </row>
    <row r="52" spans="1:11" s="4" customFormat="1" ht="31.5" customHeight="1">
      <c r="A52" s="36"/>
      <c r="B52" s="85"/>
      <c r="C52" s="39" t="s">
        <v>1</v>
      </c>
      <c r="D52" s="9" t="s">
        <v>2</v>
      </c>
      <c r="E52" s="10" t="s">
        <v>3</v>
      </c>
      <c r="F52" s="44" t="s">
        <v>173</v>
      </c>
      <c r="G52" s="64"/>
      <c r="H52" s="33" t="s">
        <v>174</v>
      </c>
      <c r="I52" s="7"/>
      <c r="J52" s="45"/>
      <c r="K52" s="70"/>
    </row>
    <row r="53" spans="1:11" s="4" customFormat="1" ht="15.75" customHeight="1">
      <c r="A53" s="36"/>
      <c r="B53" s="85"/>
      <c r="C53" s="40" t="s">
        <v>128</v>
      </c>
      <c r="D53" s="2" t="s">
        <v>113</v>
      </c>
      <c r="E53" s="3" t="s">
        <v>140</v>
      </c>
      <c r="F53" s="29">
        <f t="shared" ref="F53:F63" si="8">H53/2.2</f>
        <v>13.613636363636362</v>
      </c>
      <c r="G53" s="64">
        <f t="shared" si="1"/>
        <v>13.613636363636362</v>
      </c>
      <c r="H53" s="29">
        <v>29.95</v>
      </c>
      <c r="I53" s="7"/>
      <c r="J53" s="45">
        <v>6</v>
      </c>
      <c r="K53" s="70">
        <f t="shared" si="2"/>
        <v>0</v>
      </c>
    </row>
    <row r="54" spans="1:11" s="4" customFormat="1" ht="15.75" customHeight="1">
      <c r="A54" s="36"/>
      <c r="B54" s="85"/>
      <c r="C54" s="40" t="s">
        <v>129</v>
      </c>
      <c r="D54" s="2" t="s">
        <v>118</v>
      </c>
      <c r="E54" s="3" t="s">
        <v>141</v>
      </c>
      <c r="F54" s="29">
        <f t="shared" si="8"/>
        <v>13.613636363636362</v>
      </c>
      <c r="G54" s="64">
        <f t="shared" si="1"/>
        <v>13.613636363636362</v>
      </c>
      <c r="H54" s="29">
        <v>29.95</v>
      </c>
      <c r="I54" s="7"/>
      <c r="J54" s="45">
        <v>6</v>
      </c>
      <c r="K54" s="70">
        <f t="shared" si="2"/>
        <v>0</v>
      </c>
    </row>
    <row r="55" spans="1:11" s="4" customFormat="1" ht="15.75" customHeight="1">
      <c r="A55" s="36"/>
      <c r="B55" s="85"/>
      <c r="C55" s="40" t="s">
        <v>130</v>
      </c>
      <c r="D55" s="2" t="s">
        <v>119</v>
      </c>
      <c r="E55" s="3" t="s">
        <v>142</v>
      </c>
      <c r="F55" s="29">
        <f t="shared" si="8"/>
        <v>13.613636363636362</v>
      </c>
      <c r="G55" s="64">
        <f t="shared" si="1"/>
        <v>13.613636363636362</v>
      </c>
      <c r="H55" s="29">
        <v>29.95</v>
      </c>
      <c r="I55" s="7"/>
      <c r="J55" s="45">
        <v>6</v>
      </c>
      <c r="K55" s="70">
        <f t="shared" si="2"/>
        <v>0</v>
      </c>
    </row>
    <row r="56" spans="1:11" s="4" customFormat="1" ht="15.75" customHeight="1">
      <c r="A56" s="36"/>
      <c r="B56" s="85"/>
      <c r="C56" s="40" t="s">
        <v>131</v>
      </c>
      <c r="D56" s="2" t="s">
        <v>120</v>
      </c>
      <c r="E56" s="3" t="s">
        <v>143</v>
      </c>
      <c r="F56" s="29">
        <f t="shared" si="8"/>
        <v>13.613636363636362</v>
      </c>
      <c r="G56" s="64">
        <f t="shared" si="1"/>
        <v>13.613636363636362</v>
      </c>
      <c r="H56" s="29">
        <v>29.95</v>
      </c>
      <c r="I56" s="7"/>
      <c r="J56" s="45">
        <v>6</v>
      </c>
      <c r="K56" s="70">
        <f t="shared" si="2"/>
        <v>0</v>
      </c>
    </row>
    <row r="57" spans="1:11" s="4" customFormat="1" ht="15.75" customHeight="1">
      <c r="A57" s="36"/>
      <c r="B57" s="71"/>
      <c r="C57" s="72"/>
      <c r="D57" s="2"/>
      <c r="E57" s="3"/>
      <c r="F57" s="29"/>
      <c r="G57" s="64"/>
      <c r="H57" s="29"/>
      <c r="I57" s="7"/>
      <c r="J57" s="45"/>
      <c r="K57" s="70"/>
    </row>
    <row r="58" spans="1:11" ht="15.75" customHeight="1">
      <c r="A58" s="34"/>
      <c r="B58" s="55"/>
      <c r="C58" s="42">
        <v>8720828165102</v>
      </c>
      <c r="D58" s="3" t="s">
        <v>68</v>
      </c>
      <c r="E58" s="13" t="s">
        <v>76</v>
      </c>
      <c r="F58" s="29">
        <f t="shared" si="8"/>
        <v>68.159090909090892</v>
      </c>
      <c r="G58" s="64">
        <f t="shared" si="1"/>
        <v>68.159090909090892</v>
      </c>
      <c r="H58" s="29">
        <v>149.94999999999999</v>
      </c>
      <c r="I58" s="12"/>
      <c r="J58" s="45">
        <v>4</v>
      </c>
      <c r="K58" s="70">
        <f t="shared" si="2"/>
        <v>0</v>
      </c>
    </row>
    <row r="59" spans="1:11" ht="31.5" customHeight="1">
      <c r="A59" s="34"/>
      <c r="B59" s="55"/>
      <c r="C59" s="42">
        <v>8719189299052</v>
      </c>
      <c r="D59" s="3" t="s">
        <v>6</v>
      </c>
      <c r="E59" s="13" t="s">
        <v>7</v>
      </c>
      <c r="F59" s="29">
        <f t="shared" si="8"/>
        <v>68.159090909090892</v>
      </c>
      <c r="G59" s="64">
        <f t="shared" si="1"/>
        <v>68.159090909090892</v>
      </c>
      <c r="H59" s="29">
        <v>149.94999999999999</v>
      </c>
      <c r="I59" s="12"/>
      <c r="J59" s="45">
        <v>4</v>
      </c>
      <c r="K59" s="70">
        <f t="shared" si="2"/>
        <v>0</v>
      </c>
    </row>
    <row r="60" spans="1:11" ht="15.75" customHeight="1">
      <c r="A60" s="34"/>
      <c r="B60" s="55"/>
      <c r="C60" s="42">
        <v>8719189299410</v>
      </c>
      <c r="D60" s="3" t="s">
        <v>8</v>
      </c>
      <c r="E60" s="13" t="s">
        <v>9</v>
      </c>
      <c r="F60" s="29">
        <f t="shared" si="8"/>
        <v>68.159090909090892</v>
      </c>
      <c r="G60" s="64">
        <f t="shared" si="1"/>
        <v>68.159090909090892</v>
      </c>
      <c r="H60" s="29">
        <v>149.94999999999999</v>
      </c>
      <c r="I60" s="12"/>
      <c r="J60" s="45">
        <v>4</v>
      </c>
      <c r="K60" s="70">
        <f t="shared" si="2"/>
        <v>0</v>
      </c>
    </row>
    <row r="61" spans="1:11" ht="15.75" customHeight="1">
      <c r="A61" s="34"/>
      <c r="B61" s="55"/>
      <c r="C61" s="42">
        <v>8720254443157</v>
      </c>
      <c r="D61" s="3" t="s">
        <v>4</v>
      </c>
      <c r="E61" s="3" t="s">
        <v>5</v>
      </c>
      <c r="F61" s="29">
        <f t="shared" si="8"/>
        <v>68.159090909090892</v>
      </c>
      <c r="G61" s="64">
        <f t="shared" si="1"/>
        <v>68.159090909090892</v>
      </c>
      <c r="H61" s="29">
        <v>149.94999999999999</v>
      </c>
      <c r="I61" s="12"/>
      <c r="J61" s="45">
        <v>4</v>
      </c>
      <c r="K61" s="70">
        <f t="shared" si="2"/>
        <v>0</v>
      </c>
    </row>
    <row r="62" spans="1:11" ht="15.75" customHeight="1">
      <c r="A62" s="34"/>
      <c r="B62" s="55"/>
      <c r="C62" s="42">
        <v>8720254443164</v>
      </c>
      <c r="D62" s="14" t="s">
        <v>10</v>
      </c>
      <c r="E62" s="13" t="s">
        <v>11</v>
      </c>
      <c r="F62" s="29">
        <f t="shared" si="8"/>
        <v>68.159090909090892</v>
      </c>
      <c r="G62" s="64">
        <f t="shared" si="1"/>
        <v>68.159090909090892</v>
      </c>
      <c r="H62" s="29">
        <v>149.94999999999999</v>
      </c>
      <c r="I62" s="12"/>
      <c r="J62" s="45">
        <v>4</v>
      </c>
      <c r="K62" s="70">
        <f t="shared" si="2"/>
        <v>0</v>
      </c>
    </row>
    <row r="63" spans="1:11" ht="15.75" customHeight="1">
      <c r="A63" s="34"/>
      <c r="B63" s="55"/>
      <c r="C63" s="42">
        <v>8720828165034</v>
      </c>
      <c r="D63" s="14" t="s">
        <v>69</v>
      </c>
      <c r="E63" s="13" t="s">
        <v>73</v>
      </c>
      <c r="F63" s="29">
        <f t="shared" si="8"/>
        <v>68.159090909090892</v>
      </c>
      <c r="G63" s="64">
        <f t="shared" si="1"/>
        <v>68.159090909090892</v>
      </c>
      <c r="H63" s="29">
        <v>149.94999999999999</v>
      </c>
      <c r="I63" s="12"/>
      <c r="J63" s="45">
        <v>4</v>
      </c>
      <c r="K63" s="70">
        <f t="shared" si="2"/>
        <v>0</v>
      </c>
    </row>
    <row r="64" spans="1:11" ht="15.75" customHeight="1">
      <c r="A64" s="34"/>
      <c r="B64" s="55"/>
      <c r="C64" s="42"/>
      <c r="D64" s="14"/>
      <c r="E64" s="13"/>
      <c r="F64" s="16"/>
      <c r="G64" s="64"/>
      <c r="H64" s="16"/>
      <c r="I64" s="12"/>
      <c r="K64" s="70"/>
    </row>
    <row r="65" spans="1:11" ht="31.5" customHeight="1">
      <c r="A65" s="34"/>
      <c r="B65" s="55"/>
      <c r="C65" s="41" t="s">
        <v>1</v>
      </c>
      <c r="D65" s="9" t="s">
        <v>2</v>
      </c>
      <c r="E65" s="10" t="s">
        <v>3</v>
      </c>
      <c r="F65" s="44" t="s">
        <v>173</v>
      </c>
      <c r="G65" s="64"/>
      <c r="H65" s="33" t="s">
        <v>174</v>
      </c>
      <c r="I65" s="12"/>
      <c r="K65" s="70"/>
    </row>
    <row r="66" spans="1:11" ht="15.75" customHeight="1">
      <c r="A66" s="34"/>
      <c r="B66" s="55"/>
      <c r="C66" s="42">
        <v>8720254579078</v>
      </c>
      <c r="D66" s="15" t="s">
        <v>38</v>
      </c>
      <c r="E66" s="15" t="s">
        <v>90</v>
      </c>
      <c r="F66" s="29">
        <f t="shared" ref="F66:F67" si="9">H66/2.2</f>
        <v>77.249999999999986</v>
      </c>
      <c r="G66" s="64">
        <f t="shared" si="1"/>
        <v>77.249999999999986</v>
      </c>
      <c r="H66" s="29">
        <v>169.95</v>
      </c>
      <c r="I66" s="12"/>
      <c r="J66" s="45">
        <v>4</v>
      </c>
      <c r="K66" s="70">
        <f t="shared" si="2"/>
        <v>0</v>
      </c>
    </row>
    <row r="67" spans="1:11" ht="15.75" customHeight="1">
      <c r="A67" s="34"/>
      <c r="B67" s="55"/>
      <c r="C67" s="42">
        <v>8720254579085</v>
      </c>
      <c r="D67" s="15" t="s">
        <v>39</v>
      </c>
      <c r="E67" s="15" t="s">
        <v>91</v>
      </c>
      <c r="F67" s="29">
        <f t="shared" si="9"/>
        <v>77.249999999999986</v>
      </c>
      <c r="G67" s="64">
        <f t="shared" si="1"/>
        <v>77.249999999999986</v>
      </c>
      <c r="H67" s="29">
        <v>169.95</v>
      </c>
      <c r="I67" s="12"/>
      <c r="J67" s="45">
        <v>4</v>
      </c>
      <c r="K67" s="70">
        <f t="shared" si="2"/>
        <v>0</v>
      </c>
    </row>
    <row r="68" spans="1:11" ht="15.75" customHeight="1">
      <c r="A68" s="34"/>
      <c r="B68" s="55"/>
      <c r="C68" s="42"/>
      <c r="D68" s="3"/>
      <c r="E68" s="3"/>
      <c r="F68" s="11"/>
      <c r="G68" s="64"/>
      <c r="H68" s="25"/>
      <c r="I68" s="12"/>
      <c r="K68" s="70"/>
    </row>
    <row r="69" spans="1:11" ht="15.75" customHeight="1">
      <c r="A69" s="34"/>
      <c r="B69" s="55"/>
      <c r="C69" s="41" t="s">
        <v>1</v>
      </c>
      <c r="D69" s="9" t="s">
        <v>2</v>
      </c>
      <c r="E69" s="10" t="s">
        <v>3</v>
      </c>
      <c r="F69" s="44" t="s">
        <v>173</v>
      </c>
      <c r="G69" s="64"/>
      <c r="H69" s="33" t="s">
        <v>174</v>
      </c>
      <c r="I69" s="12"/>
      <c r="K69" s="70"/>
    </row>
    <row r="70" spans="1:11" ht="31.5" customHeight="1">
      <c r="A70" s="34"/>
      <c r="B70" s="55"/>
      <c r="C70" s="42">
        <v>8720254443188</v>
      </c>
      <c r="D70" s="3" t="s">
        <v>14</v>
      </c>
      <c r="E70" s="13" t="s">
        <v>15</v>
      </c>
      <c r="F70" s="29">
        <f t="shared" ref="F70:F73" si="10">H70/2.2</f>
        <v>77.249999999999986</v>
      </c>
      <c r="G70" s="64">
        <f t="shared" si="1"/>
        <v>77.249999999999986</v>
      </c>
      <c r="H70" s="29">
        <v>169.95</v>
      </c>
      <c r="I70" s="12"/>
      <c r="J70" s="45">
        <v>4</v>
      </c>
      <c r="K70" s="70">
        <f t="shared" si="2"/>
        <v>0</v>
      </c>
    </row>
    <row r="71" spans="1:11" ht="15.75" customHeight="1">
      <c r="A71" s="34"/>
      <c r="B71" s="55"/>
      <c r="C71" s="42">
        <v>8720254443195</v>
      </c>
      <c r="D71" s="3" t="s">
        <v>16</v>
      </c>
      <c r="E71" s="13" t="s">
        <v>17</v>
      </c>
      <c r="F71" s="29">
        <f t="shared" si="10"/>
        <v>77.249999999999986</v>
      </c>
      <c r="G71" s="64">
        <f t="shared" si="1"/>
        <v>77.249999999999986</v>
      </c>
      <c r="H71" s="29">
        <v>169.95</v>
      </c>
      <c r="I71" s="12"/>
      <c r="J71" s="45">
        <v>4</v>
      </c>
      <c r="K71" s="70">
        <f t="shared" si="2"/>
        <v>0</v>
      </c>
    </row>
    <row r="72" spans="1:11" ht="15.75" customHeight="1">
      <c r="A72" s="34"/>
      <c r="B72" s="55"/>
      <c r="C72" s="42">
        <v>8720254443171</v>
      </c>
      <c r="D72" s="3" t="s">
        <v>12</v>
      </c>
      <c r="E72" s="3" t="s">
        <v>13</v>
      </c>
      <c r="F72" s="29">
        <f t="shared" si="10"/>
        <v>77.249999999999986</v>
      </c>
      <c r="G72" s="64">
        <f t="shared" si="1"/>
        <v>77.249999999999986</v>
      </c>
      <c r="H72" s="29">
        <v>169.95</v>
      </c>
      <c r="I72" s="12"/>
      <c r="J72" s="45">
        <v>4</v>
      </c>
      <c r="K72" s="70">
        <f t="shared" si="2"/>
        <v>0</v>
      </c>
    </row>
    <row r="73" spans="1:11" ht="15.75" customHeight="1">
      <c r="A73" s="34"/>
      <c r="B73" s="55"/>
      <c r="C73" s="42">
        <v>8719189299533</v>
      </c>
      <c r="D73" s="3" t="s">
        <v>18</v>
      </c>
      <c r="E73" s="13" t="s">
        <v>19</v>
      </c>
      <c r="F73" s="29">
        <f t="shared" si="10"/>
        <v>77.249999999999986</v>
      </c>
      <c r="G73" s="64">
        <f t="shared" si="1"/>
        <v>77.249999999999986</v>
      </c>
      <c r="H73" s="29">
        <v>169.95</v>
      </c>
      <c r="I73" s="12"/>
      <c r="J73" s="45">
        <v>4</v>
      </c>
      <c r="K73" s="70">
        <f t="shared" si="2"/>
        <v>0</v>
      </c>
    </row>
    <row r="74" spans="1:11" ht="15.75" customHeight="1">
      <c r="A74" s="34"/>
      <c r="B74" s="55"/>
      <c r="C74" s="42"/>
      <c r="D74" s="3"/>
      <c r="E74" s="13"/>
      <c r="F74" s="16"/>
      <c r="G74" s="64"/>
      <c r="H74" s="16"/>
      <c r="I74" s="12"/>
      <c r="K74" s="70"/>
    </row>
    <row r="75" spans="1:11" ht="31.5" customHeight="1">
      <c r="A75" s="34"/>
      <c r="B75" s="55"/>
      <c r="C75" s="41" t="s">
        <v>1</v>
      </c>
      <c r="D75" s="9" t="s">
        <v>2</v>
      </c>
      <c r="E75" s="10" t="s">
        <v>3</v>
      </c>
      <c r="F75" s="44" t="s">
        <v>173</v>
      </c>
      <c r="G75" s="64"/>
      <c r="H75" s="33" t="s">
        <v>174</v>
      </c>
      <c r="I75" s="12"/>
      <c r="K75" s="70"/>
    </row>
    <row r="76" spans="1:11" ht="15.75" customHeight="1">
      <c r="A76" s="34"/>
      <c r="B76" s="55"/>
      <c r="C76" s="42">
        <v>8720828165041</v>
      </c>
      <c r="D76" s="3" t="s">
        <v>70</v>
      </c>
      <c r="E76" s="13" t="s">
        <v>75</v>
      </c>
      <c r="F76" s="29">
        <f t="shared" ref="F76:F77" si="11">H76/2.2</f>
        <v>45.43181818181818</v>
      </c>
      <c r="G76" s="64">
        <f t="shared" si="1"/>
        <v>45.43181818181818</v>
      </c>
      <c r="H76" s="29">
        <v>99.95</v>
      </c>
      <c r="I76" s="12"/>
      <c r="J76" s="45">
        <v>4</v>
      </c>
      <c r="K76" s="70">
        <f t="shared" si="2"/>
        <v>0</v>
      </c>
    </row>
    <row r="77" spans="1:11" ht="15.75" customHeight="1">
      <c r="A77" s="34"/>
      <c r="B77" s="55"/>
      <c r="C77" s="42">
        <v>8720828165058</v>
      </c>
      <c r="D77" s="3" t="s">
        <v>71</v>
      </c>
      <c r="E77" s="13" t="s">
        <v>74</v>
      </c>
      <c r="F77" s="29">
        <f t="shared" si="11"/>
        <v>45.43181818181818</v>
      </c>
      <c r="G77" s="64">
        <f t="shared" si="1"/>
        <v>45.43181818181818</v>
      </c>
      <c r="H77" s="29">
        <v>99.95</v>
      </c>
      <c r="I77" s="12"/>
      <c r="J77" s="45">
        <v>4</v>
      </c>
      <c r="K77" s="70">
        <f t="shared" si="2"/>
        <v>0</v>
      </c>
    </row>
    <row r="78" spans="1:11" ht="15.75" customHeight="1">
      <c r="A78" s="34"/>
      <c r="B78" s="55"/>
      <c r="C78" s="42"/>
      <c r="D78" s="3"/>
      <c r="E78" s="13"/>
      <c r="F78" s="11"/>
      <c r="G78" s="64"/>
      <c r="H78" s="24"/>
      <c r="I78" s="12"/>
      <c r="K78" s="70"/>
    </row>
    <row r="79" spans="1:11" ht="15.75" customHeight="1">
      <c r="A79" s="34"/>
      <c r="B79" s="55"/>
      <c r="C79" s="41" t="s">
        <v>1</v>
      </c>
      <c r="D79" s="9" t="s">
        <v>2</v>
      </c>
      <c r="E79" s="10" t="s">
        <v>3</v>
      </c>
      <c r="F79" s="44" t="s">
        <v>173</v>
      </c>
      <c r="G79" s="64"/>
      <c r="H79" s="33" t="s">
        <v>174</v>
      </c>
      <c r="I79" s="12"/>
      <c r="K79" s="70"/>
    </row>
    <row r="80" spans="1:11" ht="31.5" customHeight="1">
      <c r="A80" s="34"/>
      <c r="B80" s="55"/>
      <c r="C80" s="42">
        <v>8719189299236</v>
      </c>
      <c r="D80" s="3" t="s">
        <v>21</v>
      </c>
      <c r="E80" s="3" t="s">
        <v>77</v>
      </c>
      <c r="F80" s="29">
        <f t="shared" ref="F80:F83" si="12">H80/2.2</f>
        <v>40.886363636363633</v>
      </c>
      <c r="G80" s="64">
        <f t="shared" ref="G80:G127" si="13">F80-($F80*$D$4)</f>
        <v>40.886363636363633</v>
      </c>
      <c r="H80" s="29">
        <v>89.95</v>
      </c>
      <c r="I80" s="12"/>
      <c r="J80" s="45">
        <v>4</v>
      </c>
      <c r="K80" s="70">
        <f t="shared" ref="K80:K127" si="14">I80*G80</f>
        <v>0</v>
      </c>
    </row>
    <row r="81" spans="1:11" ht="15.75" customHeight="1">
      <c r="A81" s="34"/>
      <c r="B81" s="55"/>
      <c r="C81" s="42">
        <v>8719325270785</v>
      </c>
      <c r="D81" s="3" t="s">
        <v>22</v>
      </c>
      <c r="E81" s="13" t="s">
        <v>78</v>
      </c>
      <c r="F81" s="29">
        <f t="shared" si="12"/>
        <v>40.886363636363633</v>
      </c>
      <c r="G81" s="64">
        <f t="shared" si="13"/>
        <v>40.886363636363633</v>
      </c>
      <c r="H81" s="29">
        <v>89.95</v>
      </c>
      <c r="I81" s="12"/>
      <c r="J81" s="45">
        <v>4</v>
      </c>
      <c r="K81" s="70">
        <f t="shared" si="14"/>
        <v>0</v>
      </c>
    </row>
    <row r="82" spans="1:11" ht="15.75" customHeight="1">
      <c r="A82" s="34"/>
      <c r="B82" s="55"/>
      <c r="C82" s="42">
        <v>8720254443218</v>
      </c>
      <c r="D82" s="3" t="s">
        <v>20</v>
      </c>
      <c r="E82" s="3" t="s">
        <v>79</v>
      </c>
      <c r="F82" s="29">
        <f t="shared" si="12"/>
        <v>40.886363636363633</v>
      </c>
      <c r="G82" s="64">
        <f t="shared" si="13"/>
        <v>40.886363636363633</v>
      </c>
      <c r="H82" s="29">
        <v>89.95</v>
      </c>
      <c r="I82" s="12"/>
      <c r="J82" s="45">
        <v>4</v>
      </c>
      <c r="K82" s="70">
        <f t="shared" si="14"/>
        <v>0</v>
      </c>
    </row>
    <row r="83" spans="1:11" ht="15.75" customHeight="1">
      <c r="A83" s="34"/>
      <c r="B83" s="55"/>
      <c r="C83" s="42">
        <v>8720254443225</v>
      </c>
      <c r="D83" s="3" t="s">
        <v>23</v>
      </c>
      <c r="E83" s="3" t="s">
        <v>80</v>
      </c>
      <c r="F83" s="29">
        <f t="shared" si="12"/>
        <v>40.886363636363633</v>
      </c>
      <c r="G83" s="64">
        <f t="shared" si="13"/>
        <v>40.886363636363633</v>
      </c>
      <c r="H83" s="29">
        <v>89.95</v>
      </c>
      <c r="I83" s="12"/>
      <c r="J83" s="45">
        <v>4</v>
      </c>
      <c r="K83" s="70">
        <f t="shared" si="14"/>
        <v>0</v>
      </c>
    </row>
    <row r="84" spans="1:11" ht="15.75" customHeight="1">
      <c r="A84" s="34"/>
      <c r="B84" s="55"/>
      <c r="C84" s="42"/>
      <c r="D84" s="3"/>
      <c r="E84" s="3"/>
      <c r="F84" s="11"/>
      <c r="G84" s="64"/>
      <c r="H84" s="25"/>
      <c r="I84" s="12"/>
      <c r="K84" s="70"/>
    </row>
    <row r="85" spans="1:11" ht="31.5" customHeight="1">
      <c r="A85" s="34"/>
      <c r="B85" s="55"/>
      <c r="C85" s="41" t="s">
        <v>1</v>
      </c>
      <c r="D85" s="9" t="s">
        <v>2</v>
      </c>
      <c r="E85" s="10" t="s">
        <v>3</v>
      </c>
      <c r="F85" s="44" t="s">
        <v>173</v>
      </c>
      <c r="G85" s="64"/>
      <c r="H85" s="33" t="s">
        <v>174</v>
      </c>
      <c r="I85" s="12"/>
      <c r="K85" s="70"/>
    </row>
    <row r="86" spans="1:11" ht="15.75" customHeight="1">
      <c r="A86" s="34"/>
      <c r="B86" s="55"/>
      <c r="C86" s="42">
        <v>8719325270044</v>
      </c>
      <c r="D86" s="3" t="s">
        <v>24</v>
      </c>
      <c r="E86" s="3" t="s">
        <v>81</v>
      </c>
      <c r="F86" s="29">
        <f t="shared" ref="F86:F88" si="15">H86/2.2</f>
        <v>135.90909090909091</v>
      </c>
      <c r="G86" s="64">
        <f t="shared" si="13"/>
        <v>135.90909090909091</v>
      </c>
      <c r="H86" s="29">
        <v>299</v>
      </c>
      <c r="I86" s="12"/>
      <c r="J86" s="45">
        <v>4</v>
      </c>
      <c r="K86" s="70">
        <f t="shared" si="14"/>
        <v>0</v>
      </c>
    </row>
    <row r="87" spans="1:11" ht="15.75" customHeight="1">
      <c r="A87" s="34"/>
      <c r="B87" s="55"/>
      <c r="C87" s="42">
        <v>8719325270051</v>
      </c>
      <c r="D87" s="3" t="s">
        <v>25</v>
      </c>
      <c r="E87" s="3" t="s">
        <v>82</v>
      </c>
      <c r="F87" s="29">
        <f t="shared" si="15"/>
        <v>135.90909090909091</v>
      </c>
      <c r="G87" s="64">
        <f t="shared" si="13"/>
        <v>135.90909090909091</v>
      </c>
      <c r="H87" s="29">
        <v>299</v>
      </c>
      <c r="I87" s="12"/>
      <c r="J87" s="45">
        <v>4</v>
      </c>
      <c r="K87" s="70">
        <f t="shared" si="14"/>
        <v>0</v>
      </c>
    </row>
    <row r="88" spans="1:11" ht="15.75" customHeight="1">
      <c r="A88" s="34"/>
      <c r="B88" s="55"/>
      <c r="C88" s="42">
        <v>8720254579481</v>
      </c>
      <c r="D88" s="3" t="s">
        <v>46</v>
      </c>
      <c r="E88" s="3" t="s">
        <v>83</v>
      </c>
      <c r="F88" s="29">
        <f t="shared" si="15"/>
        <v>135.90909090909091</v>
      </c>
      <c r="G88" s="64">
        <f t="shared" si="13"/>
        <v>135.90909090909091</v>
      </c>
      <c r="H88" s="29">
        <v>299</v>
      </c>
      <c r="I88" s="12"/>
      <c r="J88" s="45">
        <v>4</v>
      </c>
      <c r="K88" s="70">
        <f t="shared" si="14"/>
        <v>0</v>
      </c>
    </row>
    <row r="89" spans="1:11" ht="15.75" customHeight="1">
      <c r="A89" s="34"/>
      <c r="B89" s="55"/>
      <c r="C89" s="42"/>
      <c r="D89" s="3"/>
      <c r="E89" s="3"/>
      <c r="F89" s="25"/>
      <c r="G89" s="64"/>
      <c r="H89" s="25"/>
      <c r="I89" s="12"/>
      <c r="K89" s="70"/>
    </row>
    <row r="90" spans="1:11" ht="31.5" customHeight="1">
      <c r="A90" s="34"/>
      <c r="B90" s="55"/>
      <c r="C90" s="41" t="s">
        <v>1</v>
      </c>
      <c r="D90" s="9" t="s">
        <v>2</v>
      </c>
      <c r="E90" s="10" t="s">
        <v>3</v>
      </c>
      <c r="F90" s="44" t="s">
        <v>173</v>
      </c>
      <c r="G90" s="64"/>
      <c r="H90" s="33" t="s">
        <v>174</v>
      </c>
      <c r="I90" s="12"/>
      <c r="K90" s="70"/>
    </row>
    <row r="91" spans="1:11" s="4" customFormat="1" ht="15.75" customHeight="1">
      <c r="A91" s="34"/>
      <c r="B91" s="55"/>
      <c r="C91" s="42">
        <v>8720254443232</v>
      </c>
      <c r="D91" s="2" t="s">
        <v>26</v>
      </c>
      <c r="E91" s="3" t="s">
        <v>84</v>
      </c>
      <c r="F91" s="29">
        <f t="shared" ref="F91:F93" si="16">H91/2.2</f>
        <v>158.63636363636363</v>
      </c>
      <c r="G91" s="64">
        <f t="shared" si="13"/>
        <v>158.63636363636363</v>
      </c>
      <c r="H91" s="29">
        <v>349</v>
      </c>
      <c r="I91" s="12"/>
      <c r="J91" s="45">
        <v>4</v>
      </c>
      <c r="K91" s="70">
        <f t="shared" si="14"/>
        <v>0</v>
      </c>
    </row>
    <row r="92" spans="1:11" ht="15.75" customHeight="1">
      <c r="A92" s="34"/>
      <c r="B92" s="55"/>
      <c r="C92" s="42">
        <v>8720254443249</v>
      </c>
      <c r="D92" s="2" t="s">
        <v>27</v>
      </c>
      <c r="E92" s="3" t="s">
        <v>85</v>
      </c>
      <c r="F92" s="29">
        <f t="shared" si="16"/>
        <v>158.63636363636363</v>
      </c>
      <c r="G92" s="64">
        <f t="shared" si="13"/>
        <v>158.63636363636363</v>
      </c>
      <c r="H92" s="29">
        <v>349</v>
      </c>
      <c r="I92" s="12"/>
      <c r="J92" s="45">
        <v>4</v>
      </c>
      <c r="K92" s="70">
        <f t="shared" si="14"/>
        <v>0</v>
      </c>
    </row>
    <row r="93" spans="1:11" ht="31.5" customHeight="1">
      <c r="A93" s="34"/>
      <c r="B93" s="47"/>
      <c r="C93" s="42">
        <v>8720254579504</v>
      </c>
      <c r="D93" s="2" t="s">
        <v>47</v>
      </c>
      <c r="E93" s="3" t="s">
        <v>86</v>
      </c>
      <c r="F93" s="29">
        <f t="shared" si="16"/>
        <v>158.63636363636363</v>
      </c>
      <c r="G93" s="64">
        <f t="shared" si="13"/>
        <v>158.63636363636363</v>
      </c>
      <c r="H93" s="29">
        <v>349</v>
      </c>
      <c r="I93" s="12"/>
      <c r="J93" s="45">
        <v>4</v>
      </c>
      <c r="K93" s="70">
        <f t="shared" si="14"/>
        <v>0</v>
      </c>
    </row>
    <row r="94" spans="1:11" ht="15.75" customHeight="1">
      <c r="A94" s="34"/>
      <c r="B94" s="47"/>
      <c r="C94" s="42"/>
      <c r="D94" s="2"/>
      <c r="E94" s="3"/>
      <c r="F94" s="25"/>
      <c r="G94" s="64"/>
      <c r="H94" s="25"/>
      <c r="I94" s="12"/>
      <c r="K94" s="70"/>
    </row>
    <row r="95" spans="1:11" ht="15.75" customHeight="1">
      <c r="A95" s="34"/>
      <c r="B95" s="47"/>
      <c r="C95" s="41" t="s">
        <v>1</v>
      </c>
      <c r="D95" s="9" t="s">
        <v>2</v>
      </c>
      <c r="E95" s="10" t="s">
        <v>3</v>
      </c>
      <c r="F95" s="44" t="s">
        <v>173</v>
      </c>
      <c r="G95" s="64"/>
      <c r="H95" s="33" t="s">
        <v>174</v>
      </c>
      <c r="I95" s="12"/>
      <c r="K95" s="70"/>
    </row>
    <row r="96" spans="1:11" ht="15.75" customHeight="1">
      <c r="A96" s="34"/>
      <c r="B96" s="47"/>
      <c r="C96" s="42">
        <v>8720254579498</v>
      </c>
      <c r="D96" s="7" t="s">
        <v>40</v>
      </c>
      <c r="E96" s="19" t="s">
        <v>87</v>
      </c>
      <c r="F96" s="29">
        <f t="shared" ref="F96:F98" si="17">H96/2.2</f>
        <v>22.27272727272727</v>
      </c>
      <c r="G96" s="64">
        <f t="shared" si="13"/>
        <v>22.27272727272727</v>
      </c>
      <c r="H96" s="29">
        <v>49</v>
      </c>
      <c r="I96" s="12"/>
      <c r="J96" s="45">
        <v>8</v>
      </c>
      <c r="K96" s="70">
        <f t="shared" si="14"/>
        <v>0</v>
      </c>
    </row>
    <row r="97" spans="1:11" ht="15.75" customHeight="1">
      <c r="A97" s="34"/>
      <c r="B97" s="47"/>
      <c r="C97" s="42">
        <v>8720254579504</v>
      </c>
      <c r="D97" s="7" t="s">
        <v>41</v>
      </c>
      <c r="E97" s="19" t="s">
        <v>88</v>
      </c>
      <c r="F97" s="29">
        <f t="shared" si="17"/>
        <v>22.27272727272727</v>
      </c>
      <c r="G97" s="64">
        <f t="shared" si="13"/>
        <v>22.27272727272727</v>
      </c>
      <c r="H97" s="29">
        <v>49</v>
      </c>
      <c r="I97" s="12"/>
      <c r="J97" s="45">
        <v>8</v>
      </c>
      <c r="K97" s="70">
        <f t="shared" si="14"/>
        <v>0</v>
      </c>
    </row>
    <row r="98" spans="1:11" ht="31.5" customHeight="1">
      <c r="A98" s="34"/>
      <c r="B98" s="47"/>
      <c r="C98" s="42">
        <v>8720254579481</v>
      </c>
      <c r="D98" s="18" t="s">
        <v>48</v>
      </c>
      <c r="E98" s="19" t="s">
        <v>89</v>
      </c>
      <c r="F98" s="29">
        <f t="shared" si="17"/>
        <v>22.27272727272727</v>
      </c>
      <c r="G98" s="64">
        <f t="shared" si="13"/>
        <v>22.27272727272727</v>
      </c>
      <c r="H98" s="29">
        <v>49</v>
      </c>
      <c r="I98" s="12"/>
      <c r="J98" s="45">
        <v>8</v>
      </c>
      <c r="K98" s="70">
        <f t="shared" si="14"/>
        <v>0</v>
      </c>
    </row>
    <row r="99" spans="1:11" ht="15.75" customHeight="1">
      <c r="A99" s="34"/>
      <c r="B99" s="47"/>
      <c r="C99" s="42"/>
      <c r="D99" s="7"/>
      <c r="E99" s="17"/>
      <c r="F99" s="16"/>
      <c r="G99" s="64"/>
      <c r="H99" s="16"/>
      <c r="I99" s="12"/>
      <c r="K99" s="70"/>
    </row>
    <row r="100" spans="1:11" ht="15.75" customHeight="1">
      <c r="A100" s="34"/>
      <c r="B100" s="47"/>
      <c r="C100" s="41" t="s">
        <v>1</v>
      </c>
      <c r="D100" s="9" t="s">
        <v>2</v>
      </c>
      <c r="E100" s="10" t="s">
        <v>3</v>
      </c>
      <c r="F100" s="44" t="s">
        <v>173</v>
      </c>
      <c r="G100" s="64"/>
      <c r="H100" s="33" t="s">
        <v>174</v>
      </c>
      <c r="I100" s="12"/>
      <c r="K100" s="70"/>
    </row>
    <row r="101" spans="1:11" ht="15.75" customHeight="1">
      <c r="A101" s="34"/>
      <c r="B101" s="47"/>
      <c r="C101" s="42" t="s">
        <v>61</v>
      </c>
      <c r="D101" s="7" t="s">
        <v>55</v>
      </c>
      <c r="E101" s="19" t="s">
        <v>58</v>
      </c>
      <c r="F101" s="29">
        <f t="shared" ref="F101:F103" si="18">H101/2.2</f>
        <v>31.36363636363636</v>
      </c>
      <c r="G101" s="64">
        <f t="shared" si="13"/>
        <v>31.36363636363636</v>
      </c>
      <c r="H101" s="29">
        <v>69</v>
      </c>
      <c r="I101" s="12"/>
      <c r="J101" s="45">
        <v>4</v>
      </c>
      <c r="K101" s="70">
        <f t="shared" si="14"/>
        <v>0</v>
      </c>
    </row>
    <row r="102" spans="1:11" ht="15.75" customHeight="1">
      <c r="A102" s="34"/>
      <c r="B102" s="47"/>
      <c r="C102" s="42" t="s">
        <v>62</v>
      </c>
      <c r="D102" s="7" t="s">
        <v>56</v>
      </c>
      <c r="E102" s="19" t="s">
        <v>59</v>
      </c>
      <c r="F102" s="29">
        <f t="shared" si="18"/>
        <v>31.36363636363636</v>
      </c>
      <c r="G102" s="64">
        <f t="shared" si="13"/>
        <v>31.36363636363636</v>
      </c>
      <c r="H102" s="29">
        <v>69</v>
      </c>
      <c r="I102" s="12"/>
      <c r="J102" s="45">
        <v>4</v>
      </c>
      <c r="K102" s="70">
        <f t="shared" si="14"/>
        <v>0</v>
      </c>
    </row>
    <row r="103" spans="1:11" ht="31.5" customHeight="1">
      <c r="A103" s="34"/>
      <c r="B103" s="47"/>
      <c r="C103" s="42" t="s">
        <v>63</v>
      </c>
      <c r="D103" s="7" t="s">
        <v>57</v>
      </c>
      <c r="E103" s="19" t="s">
        <v>60</v>
      </c>
      <c r="F103" s="29">
        <f t="shared" si="18"/>
        <v>31.36363636363636</v>
      </c>
      <c r="G103" s="64">
        <f t="shared" si="13"/>
        <v>31.36363636363636</v>
      </c>
      <c r="H103" s="29">
        <v>69</v>
      </c>
      <c r="I103" s="12"/>
      <c r="J103" s="45">
        <v>4</v>
      </c>
      <c r="K103" s="70">
        <f t="shared" si="14"/>
        <v>0</v>
      </c>
    </row>
    <row r="104" spans="1:11" ht="15.75" customHeight="1">
      <c r="A104" s="34"/>
      <c r="B104" s="47"/>
      <c r="C104" s="42"/>
      <c r="D104" s="7"/>
      <c r="E104" s="17"/>
      <c r="F104" s="16"/>
      <c r="G104" s="64"/>
      <c r="H104" s="16"/>
      <c r="I104" s="12"/>
      <c r="K104" s="70"/>
    </row>
    <row r="105" spans="1:11" ht="15.75" customHeight="1">
      <c r="A105" s="34"/>
      <c r="B105" s="47"/>
      <c r="C105" s="41" t="s">
        <v>1</v>
      </c>
      <c r="D105" s="9" t="s">
        <v>2</v>
      </c>
      <c r="E105" s="10" t="s">
        <v>3</v>
      </c>
      <c r="F105" s="44" t="s">
        <v>173</v>
      </c>
      <c r="G105" s="64"/>
      <c r="H105" s="33" t="s">
        <v>174</v>
      </c>
      <c r="I105" s="12"/>
      <c r="K105" s="70"/>
    </row>
    <row r="106" spans="1:11" ht="15.75" customHeight="1">
      <c r="A106" s="34"/>
      <c r="B106" s="47"/>
      <c r="C106" s="42">
        <v>8720618219008</v>
      </c>
      <c r="D106" s="18" t="s">
        <v>50</v>
      </c>
      <c r="E106" s="19" t="s">
        <v>49</v>
      </c>
      <c r="F106" s="29">
        <f t="shared" ref="F106:F108" si="19">H106/2.2</f>
        <v>63.18181818181818</v>
      </c>
      <c r="G106" s="64">
        <f t="shared" si="13"/>
        <v>63.18181818181818</v>
      </c>
      <c r="H106" s="29">
        <v>139</v>
      </c>
      <c r="I106" s="12"/>
      <c r="J106" s="45">
        <v>4</v>
      </c>
      <c r="K106" s="70">
        <f t="shared" si="14"/>
        <v>0</v>
      </c>
    </row>
    <row r="107" spans="1:11" ht="15.75" customHeight="1">
      <c r="A107" s="34"/>
      <c r="B107" s="47"/>
      <c r="C107" s="42" t="s">
        <v>64</v>
      </c>
      <c r="D107" s="18" t="s">
        <v>51</v>
      </c>
      <c r="E107" s="19" t="s">
        <v>53</v>
      </c>
      <c r="F107" s="29">
        <f t="shared" si="19"/>
        <v>63.18181818181818</v>
      </c>
      <c r="G107" s="64">
        <f t="shared" si="13"/>
        <v>63.18181818181818</v>
      </c>
      <c r="H107" s="29">
        <v>139</v>
      </c>
      <c r="I107" s="12"/>
      <c r="J107" s="45">
        <v>4</v>
      </c>
      <c r="K107" s="70">
        <f t="shared" si="14"/>
        <v>0</v>
      </c>
    </row>
    <row r="108" spans="1:11" ht="15.75" customHeight="1">
      <c r="A108" s="34"/>
      <c r="B108" s="47"/>
      <c r="C108" s="42" t="s">
        <v>65</v>
      </c>
      <c r="D108" s="18" t="s">
        <v>52</v>
      </c>
      <c r="E108" s="19" t="s">
        <v>54</v>
      </c>
      <c r="F108" s="29">
        <f t="shared" si="19"/>
        <v>63.18181818181818</v>
      </c>
      <c r="G108" s="64">
        <f t="shared" si="13"/>
        <v>63.18181818181818</v>
      </c>
      <c r="H108" s="29">
        <v>139</v>
      </c>
      <c r="I108" s="12"/>
      <c r="J108" s="45">
        <v>4</v>
      </c>
      <c r="K108" s="70">
        <f t="shared" si="14"/>
        <v>0</v>
      </c>
    </row>
    <row r="109" spans="1:11" ht="15.75" customHeight="1">
      <c r="A109" s="34"/>
      <c r="B109" s="47"/>
      <c r="C109" s="42"/>
      <c r="D109" s="15"/>
      <c r="E109" s="15"/>
      <c r="F109" s="16"/>
      <c r="G109" s="64">
        <f t="shared" si="13"/>
        <v>0</v>
      </c>
      <c r="H109" s="16"/>
      <c r="I109" s="12"/>
      <c r="K109" s="70">
        <f t="shared" si="14"/>
        <v>0</v>
      </c>
    </row>
    <row r="110" spans="1:11" ht="15.75" customHeight="1">
      <c r="A110" s="34"/>
      <c r="B110" s="47"/>
      <c r="C110" s="41" t="s">
        <v>1</v>
      </c>
      <c r="D110" s="9" t="s">
        <v>2</v>
      </c>
      <c r="E110" s="10" t="s">
        <v>3</v>
      </c>
      <c r="F110" s="44" t="s">
        <v>173</v>
      </c>
      <c r="G110" s="64"/>
      <c r="H110" s="33" t="s">
        <v>174</v>
      </c>
      <c r="I110" s="12"/>
      <c r="K110" s="70"/>
    </row>
    <row r="111" spans="1:11" ht="15.75" customHeight="1">
      <c r="A111" s="34"/>
      <c r="B111" s="47"/>
      <c r="C111" s="42" t="s">
        <v>72</v>
      </c>
      <c r="D111" s="18" t="s">
        <v>66</v>
      </c>
      <c r="E111" s="18" t="s">
        <v>67</v>
      </c>
      <c r="F111" s="29">
        <f t="shared" ref="F111" si="20">H111/2.2</f>
        <v>9.0681818181818166</v>
      </c>
      <c r="G111" s="64">
        <f t="shared" si="13"/>
        <v>9.0681818181818166</v>
      </c>
      <c r="H111" s="16">
        <v>19.95</v>
      </c>
      <c r="I111" s="4"/>
      <c r="K111" s="70">
        <f t="shared" si="14"/>
        <v>0</v>
      </c>
    </row>
    <row r="112" spans="1:11" ht="15.75" customHeight="1">
      <c r="A112" s="34"/>
      <c r="B112" s="47"/>
      <c r="C112" s="43"/>
      <c r="D112" s="3"/>
      <c r="E112" s="3"/>
      <c r="F112" s="11"/>
      <c r="G112" s="64"/>
      <c r="H112" s="25"/>
      <c r="I112" s="12"/>
      <c r="K112" s="70"/>
    </row>
    <row r="113" spans="1:11" ht="15.75" customHeight="1">
      <c r="C113" s="1"/>
      <c r="D113" s="3"/>
      <c r="E113" s="3"/>
      <c r="F113" s="11"/>
      <c r="G113" s="64"/>
      <c r="H113" s="25"/>
      <c r="I113" s="12"/>
      <c r="K113" s="70"/>
    </row>
    <row r="114" spans="1:11" ht="31.5" customHeight="1">
      <c r="A114" s="34"/>
      <c r="B114" s="83" t="s">
        <v>28</v>
      </c>
      <c r="C114" s="27" t="s">
        <v>1</v>
      </c>
      <c r="D114" s="9" t="s">
        <v>2</v>
      </c>
      <c r="E114" s="10" t="s">
        <v>3</v>
      </c>
      <c r="F114" s="44" t="s">
        <v>173</v>
      </c>
      <c r="G114" s="64"/>
      <c r="H114" s="33" t="s">
        <v>174</v>
      </c>
      <c r="I114" s="12"/>
      <c r="K114" s="70"/>
    </row>
    <row r="115" spans="1:11" ht="15.75" customHeight="1">
      <c r="A115" s="35"/>
      <c r="B115" s="84"/>
      <c r="C115" s="28">
        <v>8720254443003</v>
      </c>
      <c r="D115" s="2" t="s">
        <v>29</v>
      </c>
      <c r="E115" s="3" t="s">
        <v>100</v>
      </c>
      <c r="F115" s="29">
        <f t="shared" ref="F115:F117" si="21">H115/2.2</f>
        <v>40.886363636363633</v>
      </c>
      <c r="G115" s="64">
        <f t="shared" si="13"/>
        <v>40.886363636363633</v>
      </c>
      <c r="H115" s="29">
        <v>89.95</v>
      </c>
      <c r="I115" s="12"/>
      <c r="J115" s="45">
        <v>6</v>
      </c>
      <c r="K115" s="70">
        <f t="shared" si="14"/>
        <v>0</v>
      </c>
    </row>
    <row r="116" spans="1:11" ht="15.75" customHeight="1">
      <c r="A116" s="35"/>
      <c r="B116" s="84"/>
      <c r="C116" s="28">
        <v>8720254443010</v>
      </c>
      <c r="D116" s="3" t="s">
        <v>30</v>
      </c>
      <c r="E116" s="3" t="s">
        <v>101</v>
      </c>
      <c r="F116" s="29">
        <f t="shared" si="21"/>
        <v>40.886363636363633</v>
      </c>
      <c r="G116" s="64">
        <f t="shared" si="13"/>
        <v>40.886363636363633</v>
      </c>
      <c r="H116" s="29">
        <v>89.95</v>
      </c>
      <c r="I116" s="12"/>
      <c r="J116" s="45">
        <v>6</v>
      </c>
      <c r="K116" s="70">
        <f t="shared" si="14"/>
        <v>0</v>
      </c>
    </row>
    <row r="117" spans="1:11" ht="15.75" customHeight="1">
      <c r="A117" s="35"/>
      <c r="B117" s="84"/>
      <c r="C117" s="28">
        <v>8720254443027</v>
      </c>
      <c r="D117" s="3" t="s">
        <v>31</v>
      </c>
      <c r="E117" s="3" t="s">
        <v>102</v>
      </c>
      <c r="F117" s="29">
        <f t="shared" si="21"/>
        <v>40.886363636363633</v>
      </c>
      <c r="G117" s="64">
        <f t="shared" si="13"/>
        <v>40.886363636363633</v>
      </c>
      <c r="H117" s="29">
        <v>89.95</v>
      </c>
      <c r="I117" s="12"/>
      <c r="J117" s="45">
        <v>6</v>
      </c>
      <c r="K117" s="70">
        <f t="shared" si="14"/>
        <v>0</v>
      </c>
    </row>
    <row r="118" spans="1:11" ht="15.75" customHeight="1">
      <c r="A118" s="35"/>
      <c r="B118" s="84"/>
      <c r="C118" s="28"/>
      <c r="D118" s="3"/>
      <c r="E118" s="3"/>
      <c r="F118" s="11"/>
      <c r="G118" s="64"/>
      <c r="H118" s="25"/>
      <c r="I118" s="12"/>
      <c r="K118" s="70"/>
    </row>
    <row r="119" spans="1:11" ht="31.5" customHeight="1">
      <c r="A119" s="35"/>
      <c r="B119" s="84"/>
      <c r="C119" s="27" t="s">
        <v>1</v>
      </c>
      <c r="D119" s="9" t="s">
        <v>2</v>
      </c>
      <c r="E119" s="10" t="s">
        <v>3</v>
      </c>
      <c r="F119" s="44" t="s">
        <v>173</v>
      </c>
      <c r="G119" s="64"/>
      <c r="H119" s="33" t="s">
        <v>174</v>
      </c>
      <c r="I119" s="12"/>
      <c r="K119" s="70"/>
    </row>
    <row r="120" spans="1:11" ht="15.75" customHeight="1">
      <c r="A120" s="35"/>
      <c r="B120" s="84"/>
      <c r="C120" s="28">
        <v>8720254443034</v>
      </c>
      <c r="D120" s="3" t="s">
        <v>32</v>
      </c>
      <c r="E120" s="3" t="s">
        <v>103</v>
      </c>
      <c r="F120" s="29">
        <f t="shared" ref="F120:F122" si="22">H120/2.2</f>
        <v>40.886363636363633</v>
      </c>
      <c r="G120" s="64">
        <f t="shared" si="13"/>
        <v>40.886363636363633</v>
      </c>
      <c r="H120" s="29">
        <v>89.95</v>
      </c>
      <c r="I120" s="12"/>
      <c r="J120" s="45">
        <v>6</v>
      </c>
      <c r="K120" s="70">
        <f t="shared" si="14"/>
        <v>0</v>
      </c>
    </row>
    <row r="121" spans="1:11" ht="15.75" customHeight="1">
      <c r="A121" s="35"/>
      <c r="B121" s="84"/>
      <c r="C121" s="28">
        <v>8720254443041</v>
      </c>
      <c r="D121" s="3" t="s">
        <v>33</v>
      </c>
      <c r="E121" s="3" t="s">
        <v>104</v>
      </c>
      <c r="F121" s="29">
        <f t="shared" si="22"/>
        <v>40.886363636363633</v>
      </c>
      <c r="G121" s="64">
        <f t="shared" si="13"/>
        <v>40.886363636363633</v>
      </c>
      <c r="H121" s="29">
        <v>89.95</v>
      </c>
      <c r="I121" s="12"/>
      <c r="J121" s="45">
        <v>6</v>
      </c>
      <c r="K121" s="70">
        <f t="shared" si="14"/>
        <v>0</v>
      </c>
    </row>
    <row r="122" spans="1:11" ht="15.75" customHeight="1">
      <c r="A122" s="35"/>
      <c r="B122" s="84"/>
      <c r="C122" s="28">
        <v>8720254443058</v>
      </c>
      <c r="D122" s="3" t="s">
        <v>34</v>
      </c>
      <c r="E122" s="3" t="s">
        <v>105</v>
      </c>
      <c r="F122" s="29">
        <f t="shared" si="22"/>
        <v>40.886363636363633</v>
      </c>
      <c r="G122" s="64">
        <f t="shared" si="13"/>
        <v>40.886363636363633</v>
      </c>
      <c r="H122" s="29">
        <v>89.95</v>
      </c>
      <c r="I122" s="12"/>
      <c r="J122" s="45">
        <v>6</v>
      </c>
      <c r="K122" s="70">
        <f t="shared" si="14"/>
        <v>0</v>
      </c>
    </row>
    <row r="123" spans="1:11" ht="15.75" customHeight="1">
      <c r="A123" s="35"/>
      <c r="B123" s="84"/>
      <c r="C123" s="28"/>
      <c r="D123" s="3"/>
      <c r="E123" s="3"/>
      <c r="F123" s="26"/>
      <c r="G123" s="64"/>
      <c r="H123" s="24"/>
      <c r="I123" s="12"/>
      <c r="K123" s="70"/>
    </row>
    <row r="124" spans="1:11" ht="31.5" customHeight="1">
      <c r="A124" s="35"/>
      <c r="B124" s="84"/>
      <c r="C124" s="27" t="s">
        <v>1</v>
      </c>
      <c r="D124" s="9" t="s">
        <v>2</v>
      </c>
      <c r="E124" s="10" t="s">
        <v>3</v>
      </c>
      <c r="F124" s="44" t="s">
        <v>173</v>
      </c>
      <c r="G124" s="64"/>
      <c r="H124" s="33" t="s">
        <v>174</v>
      </c>
      <c r="I124" s="12"/>
      <c r="K124" s="70"/>
    </row>
    <row r="125" spans="1:11" ht="15.75" customHeight="1">
      <c r="A125" s="35"/>
      <c r="B125" s="84"/>
      <c r="C125" s="28">
        <v>8720254443065</v>
      </c>
      <c r="D125" s="3" t="s">
        <v>35</v>
      </c>
      <c r="E125" s="3" t="s">
        <v>106</v>
      </c>
      <c r="F125" s="29">
        <f t="shared" ref="F125:F127" si="23">H125/2.2</f>
        <v>22.704545454545453</v>
      </c>
      <c r="G125" s="64">
        <f t="shared" si="13"/>
        <v>22.704545454545453</v>
      </c>
      <c r="H125" s="29">
        <v>49.95</v>
      </c>
      <c r="I125" s="12"/>
      <c r="J125" s="45">
        <v>6</v>
      </c>
      <c r="K125" s="70">
        <f t="shared" si="14"/>
        <v>0</v>
      </c>
    </row>
    <row r="126" spans="1:11" ht="15.75" customHeight="1">
      <c r="A126" s="35"/>
      <c r="B126" s="84"/>
      <c r="C126" s="28">
        <v>8720254443072</v>
      </c>
      <c r="D126" s="3" t="s">
        <v>36</v>
      </c>
      <c r="E126" s="3" t="s">
        <v>107</v>
      </c>
      <c r="F126" s="29">
        <f t="shared" si="23"/>
        <v>22.704545454545453</v>
      </c>
      <c r="G126" s="64">
        <f t="shared" si="13"/>
        <v>22.704545454545453</v>
      </c>
      <c r="H126" s="29">
        <v>49.95</v>
      </c>
      <c r="I126" s="12"/>
      <c r="J126" s="45">
        <v>6</v>
      </c>
      <c r="K126" s="70">
        <f t="shared" si="14"/>
        <v>0</v>
      </c>
    </row>
    <row r="127" spans="1:11" ht="15.75" customHeight="1">
      <c r="A127" s="35"/>
      <c r="B127" s="84"/>
      <c r="C127" s="28">
        <v>8720254443089</v>
      </c>
      <c r="D127" s="3" t="s">
        <v>37</v>
      </c>
      <c r="E127" s="3" t="s">
        <v>108</v>
      </c>
      <c r="F127" s="29">
        <f t="shared" si="23"/>
        <v>22.704545454545453</v>
      </c>
      <c r="G127" s="64">
        <f t="shared" si="13"/>
        <v>22.704545454545453</v>
      </c>
      <c r="H127" s="29">
        <v>49.95</v>
      </c>
      <c r="I127" s="12"/>
      <c r="J127" s="45">
        <v>6</v>
      </c>
      <c r="K127" s="70">
        <f t="shared" si="14"/>
        <v>0</v>
      </c>
    </row>
    <row r="128" spans="1:11" s="4" customFormat="1" ht="15.75" customHeight="1">
      <c r="C128" s="8"/>
      <c r="D128" s="7"/>
      <c r="E128" s="7"/>
      <c r="F128" s="7"/>
      <c r="G128" s="7"/>
      <c r="H128" s="7"/>
      <c r="I128" s="7"/>
      <c r="J128" s="45"/>
      <c r="K128" s="70"/>
    </row>
    <row r="129" spans="1:11" s="4" customFormat="1" ht="15.75" customHeight="1">
      <c r="A129" s="22"/>
      <c r="B129" s="22"/>
      <c r="C129" s="23"/>
      <c r="D129" s="7"/>
      <c r="E129" s="18"/>
      <c r="F129" s="16"/>
      <c r="G129" s="16"/>
      <c r="H129" s="16"/>
      <c r="I129" s="7"/>
      <c r="J129" s="49" t="s">
        <v>171</v>
      </c>
      <c r="K129" s="78">
        <f>SUM(K14:K128)</f>
        <v>0</v>
      </c>
    </row>
    <row r="130" spans="1:11" s="4" customFormat="1" ht="15.75" customHeight="1">
      <c r="C130" s="20"/>
      <c r="D130" s="21"/>
      <c r="E130" s="21"/>
      <c r="F130" s="16"/>
      <c r="G130" s="16"/>
      <c r="H130" s="16"/>
      <c r="J130" s="45"/>
    </row>
    <row r="131" spans="1:11" s="4" customFormat="1" ht="15.75" customHeight="1">
      <c r="C131" s="6"/>
      <c r="J131" s="45"/>
    </row>
    <row r="132" spans="1:11" s="4" customFormat="1" ht="15.75" customHeight="1">
      <c r="C132" s="6"/>
      <c r="J132" s="45"/>
    </row>
    <row r="133" spans="1:11" s="4" customFormat="1" ht="15.75" customHeight="1">
      <c r="C133" s="6"/>
      <c r="J133" s="45"/>
    </row>
    <row r="134" spans="1:11" s="4" customFormat="1" ht="15.75" customHeight="1">
      <c r="C134" s="6"/>
      <c r="J134" s="45"/>
    </row>
    <row r="135" spans="1:11" s="4" customFormat="1" ht="15.75" customHeight="1">
      <c r="C135" s="6"/>
      <c r="J135" s="45"/>
    </row>
    <row r="136" spans="1:11" s="4" customFormat="1" ht="15.75" customHeight="1">
      <c r="C136" s="6"/>
      <c r="J136" s="45"/>
    </row>
    <row r="137" spans="1:11" s="4" customFormat="1" ht="15.75" customHeight="1">
      <c r="C137" s="6"/>
      <c r="J137" s="45"/>
    </row>
    <row r="138" spans="1:11" s="4" customFormat="1" ht="15.75" customHeight="1">
      <c r="C138" s="6"/>
      <c r="J138" s="45"/>
    </row>
    <row r="139" spans="1:11" s="4" customFormat="1" ht="15.75" customHeight="1">
      <c r="C139" s="6"/>
      <c r="J139" s="45"/>
    </row>
    <row r="140" spans="1:11" s="4" customFormat="1" ht="15.75" customHeight="1">
      <c r="C140" s="6"/>
      <c r="J140" s="45"/>
    </row>
    <row r="141" spans="1:11" s="4" customFormat="1" ht="15.75" customHeight="1">
      <c r="C141" s="6"/>
      <c r="J141" s="45"/>
    </row>
    <row r="142" spans="1:11" s="4" customFormat="1" ht="15.75" customHeight="1">
      <c r="C142" s="6"/>
      <c r="J142" s="45"/>
    </row>
    <row r="143" spans="1:11" s="4" customFormat="1" ht="15.75" customHeight="1">
      <c r="C143" s="6"/>
      <c r="J143" s="45"/>
    </row>
    <row r="144" spans="1:11" s="4" customFormat="1" ht="15.75" customHeight="1">
      <c r="C144" s="6"/>
      <c r="J144" s="45"/>
    </row>
    <row r="145" spans="3:10" s="4" customFormat="1" ht="15.75" customHeight="1">
      <c r="C145" s="6"/>
      <c r="J145" s="45"/>
    </row>
    <row r="146" spans="3:10" s="4" customFormat="1" ht="15.75" customHeight="1">
      <c r="C146" s="6"/>
      <c r="J146" s="45"/>
    </row>
    <row r="147" spans="3:10" s="4" customFormat="1" ht="15.75" customHeight="1">
      <c r="C147" s="6"/>
      <c r="J147" s="45"/>
    </row>
    <row r="148" spans="3:10" ht="15.75" customHeight="1"/>
    <row r="149" spans="3:10" ht="15.75" customHeight="1"/>
    <row r="150" spans="3:10" ht="15.75" customHeight="1"/>
    <row r="151" spans="3:10" ht="15.75" customHeight="1"/>
    <row r="152" spans="3:10" ht="15.75" customHeight="1"/>
    <row r="153" spans="3:10" ht="15.75" customHeight="1"/>
    <row r="154" spans="3:10" ht="15.75" customHeight="1"/>
    <row r="155" spans="3:10" ht="15.75" customHeight="1"/>
    <row r="156" spans="3:10" ht="15.75" customHeight="1"/>
    <row r="157" spans="3:10" ht="15.75" customHeight="1"/>
    <row r="158" spans="3:10" ht="15.75" customHeight="1"/>
    <row r="159" spans="3:10" ht="15.75" customHeight="1"/>
    <row r="160" spans="3:1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</sheetData>
  <autoFilter ref="A1:K1052" xr:uid="{00000000-0001-0000-0000-000000000000}"/>
  <mergeCells count="6">
    <mergeCell ref="D3:F3"/>
    <mergeCell ref="H6:H10"/>
    <mergeCell ref="B114:B127"/>
    <mergeCell ref="B34:B56"/>
    <mergeCell ref="B6:E10"/>
    <mergeCell ref="D4:F4"/>
  </mergeCells>
  <phoneticPr fontId="23" type="noConversion"/>
  <pageMargins left="0.70866141732283472" right="0.70866141732283472" top="0.74803149606299213" bottom="0.74803149606299213" header="0" footer="0"/>
  <pageSetup scale="29" orientation="portrait" r:id="rId1"/>
  <ignoredErrors>
    <ignoredError sqref="C101:C103 C107:C10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Price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Florian LECOURTOIS</cp:lastModifiedBy>
  <cp:revision/>
  <cp:lastPrinted>2023-02-01T14:03:40Z</cp:lastPrinted>
  <dcterms:created xsi:type="dcterms:W3CDTF">2020-08-29T14:24:49Z</dcterms:created>
  <dcterms:modified xsi:type="dcterms:W3CDTF">2024-02-16T11:20:35Z</dcterms:modified>
  <cp:category/>
  <cp:contentStatus/>
</cp:coreProperties>
</file>